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0\SSIRemoteWorkFiles\Springsnails\FinalVersionAugust2020\FinalStrategyV1_200819\"/>
    </mc:Choice>
  </mc:AlternateContent>
  <bookViews>
    <workbookView xWindow="0" yWindow="0" windowWidth="28800" windowHeight="12135" tabRatio="872"/>
  </bookViews>
  <sheets>
    <sheet name="Table 1" sheetId="9" r:id="rId1"/>
    <sheet name="Table 2" sheetId="8" r:id="rId2"/>
    <sheet name="Table 3 2020 List" sheetId="7" r:id="rId3"/>
    <sheet name="Table 4 Summary" sheetId="10" r:id="rId4"/>
    <sheet name="Table 5" sheetId="11" r:id="rId5"/>
    <sheet name="Table 6" sheetId="12" r:id="rId6"/>
    <sheet name="Table 7" sheetId="13" r:id="rId7"/>
    <sheet name="Table 8" sheetId="14" r:id="rId8"/>
    <sheet name="AppC_Stressors_Crosswalk" sheetId="1" r:id="rId9"/>
    <sheet name="AppD_Agency_Task_Calcltr" sheetId="3" r:id="rId10"/>
    <sheet name="AppE_Species_Risk_Vulner" sheetId="2" r:id="rId11"/>
    <sheet name="AppF_MasterBibliography" sheetId="5" r:id="rId12"/>
    <sheet name="AppG_List_of_Projects" sheetId="15" r:id="rId1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21" i="2" l="1"/>
  <c r="AS21" i="2"/>
  <c r="AT21" i="2"/>
  <c r="AU21" i="2"/>
  <c r="AV21" i="2"/>
  <c r="AW21" i="2"/>
  <c r="AR22" i="2"/>
  <c r="AS22" i="2"/>
  <c r="AT22" i="2"/>
  <c r="AU22" i="2"/>
  <c r="AV22" i="2"/>
  <c r="AW22" i="2"/>
  <c r="AR23" i="2"/>
  <c r="AS23" i="2"/>
  <c r="AT23" i="2"/>
  <c r="AU23" i="2"/>
  <c r="AV23" i="2"/>
  <c r="AW23" i="2"/>
  <c r="AR24" i="2"/>
  <c r="AS24" i="2"/>
  <c r="AT24" i="2"/>
  <c r="AU24" i="2"/>
  <c r="AV24" i="2"/>
  <c r="AW24" i="2"/>
  <c r="AR25" i="2"/>
  <c r="AS25" i="2"/>
  <c r="AT25" i="2"/>
  <c r="AU25" i="2"/>
  <c r="AV25" i="2"/>
  <c r="AW25" i="2"/>
  <c r="AR26" i="2"/>
  <c r="AS26" i="2"/>
  <c r="AT26" i="2"/>
  <c r="AU26" i="2"/>
  <c r="AV26" i="2"/>
  <c r="AW26" i="2"/>
  <c r="AR27" i="2"/>
  <c r="AS27" i="2"/>
  <c r="AT27" i="2"/>
  <c r="AU27" i="2"/>
  <c r="AV27" i="2"/>
  <c r="AW27" i="2"/>
  <c r="AR28" i="2"/>
  <c r="AS28" i="2"/>
  <c r="AT28" i="2"/>
  <c r="AU28" i="2"/>
  <c r="AV28" i="2"/>
  <c r="AW28" i="2"/>
  <c r="AR29" i="2"/>
  <c r="AS29" i="2"/>
  <c r="AT29" i="2"/>
  <c r="AU29" i="2"/>
  <c r="AV29" i="2"/>
  <c r="AW29" i="2"/>
  <c r="AR30" i="2"/>
  <c r="AS30" i="2"/>
  <c r="AT30" i="2"/>
  <c r="AU30" i="2"/>
  <c r="AV30" i="2"/>
  <c r="AW30" i="2"/>
  <c r="AR31" i="2"/>
  <c r="AS31" i="2"/>
  <c r="AT31" i="2"/>
  <c r="AU31" i="2"/>
  <c r="AV31" i="2"/>
  <c r="AW31" i="2"/>
  <c r="AR32" i="2"/>
  <c r="AS32" i="2"/>
  <c r="AT32" i="2"/>
  <c r="AU32" i="2"/>
  <c r="AV32" i="2"/>
  <c r="AW32" i="2"/>
  <c r="AR33" i="2"/>
  <c r="AS33" i="2"/>
  <c r="AT33" i="2"/>
  <c r="AU33" i="2"/>
  <c r="AV33" i="2"/>
  <c r="AW33" i="2"/>
  <c r="AR34" i="2"/>
  <c r="AS34" i="2"/>
  <c r="AT34" i="2"/>
  <c r="AU34" i="2"/>
  <c r="AV34" i="2"/>
  <c r="AW34" i="2"/>
  <c r="AR35" i="2"/>
  <c r="AS35" i="2"/>
  <c r="AT35" i="2"/>
  <c r="AU35" i="2"/>
  <c r="AV35" i="2"/>
  <c r="AW35" i="2"/>
  <c r="AR36" i="2"/>
  <c r="AS36" i="2"/>
  <c r="AT36" i="2"/>
  <c r="AU36" i="2"/>
  <c r="AV36" i="2"/>
  <c r="AW36" i="2"/>
  <c r="AR37" i="2"/>
  <c r="AS37" i="2"/>
  <c r="AT37" i="2"/>
  <c r="AU37" i="2"/>
  <c r="AV37" i="2"/>
  <c r="AW37" i="2"/>
  <c r="AR38" i="2"/>
  <c r="AS38" i="2"/>
  <c r="AT38" i="2"/>
  <c r="AU38" i="2"/>
  <c r="AV38" i="2"/>
  <c r="AW38" i="2"/>
  <c r="AR39" i="2"/>
  <c r="AS39" i="2"/>
  <c r="AT39" i="2"/>
  <c r="AU39" i="2"/>
  <c r="AV39" i="2"/>
  <c r="AW39" i="2"/>
  <c r="AR40" i="2"/>
  <c r="AS40" i="2"/>
  <c r="AT40" i="2"/>
  <c r="AU40" i="2"/>
  <c r="AV40" i="2"/>
  <c r="AW40" i="2"/>
  <c r="AR41" i="2"/>
  <c r="AS41" i="2"/>
  <c r="AT41" i="2"/>
  <c r="AU41" i="2"/>
  <c r="AV41" i="2"/>
  <c r="AW41" i="2"/>
  <c r="AR42" i="2"/>
  <c r="AS42" i="2"/>
  <c r="AT42" i="2"/>
  <c r="AU42" i="2"/>
  <c r="AV42" i="2"/>
  <c r="AW42" i="2"/>
  <c r="AR43" i="2"/>
  <c r="AS43" i="2"/>
  <c r="AT43" i="2"/>
  <c r="AU43" i="2"/>
  <c r="AV43" i="2"/>
  <c r="AW43" i="2"/>
  <c r="AR44" i="2"/>
  <c r="AS44" i="2"/>
  <c r="AT44" i="2"/>
  <c r="AU44" i="2"/>
  <c r="AV44" i="2"/>
  <c r="AW44" i="2"/>
  <c r="AR45" i="2"/>
  <c r="AS45" i="2"/>
  <c r="AT45" i="2"/>
  <c r="AU45" i="2"/>
  <c r="AV45" i="2"/>
  <c r="AW45" i="2"/>
  <c r="AR46" i="2"/>
  <c r="AS46" i="2"/>
  <c r="AT46" i="2"/>
  <c r="AU46" i="2"/>
  <c r="AV46" i="2"/>
  <c r="AW46" i="2"/>
  <c r="AR47" i="2"/>
  <c r="AS47" i="2"/>
  <c r="AT47" i="2"/>
  <c r="AU47" i="2"/>
  <c r="AV47" i="2"/>
  <c r="AW47" i="2"/>
  <c r="AR48" i="2"/>
  <c r="AS48" i="2"/>
  <c r="AT48" i="2"/>
  <c r="AU48" i="2"/>
  <c r="AV48" i="2"/>
  <c r="AW48" i="2"/>
  <c r="AR49" i="2"/>
  <c r="AS49" i="2"/>
  <c r="AT49" i="2"/>
  <c r="AU49" i="2"/>
  <c r="AV49" i="2"/>
  <c r="AW49" i="2"/>
  <c r="AR50" i="2"/>
  <c r="AS50" i="2"/>
  <c r="AT50" i="2"/>
  <c r="AU50" i="2"/>
  <c r="AV50" i="2"/>
  <c r="AW50" i="2"/>
  <c r="AR51" i="2"/>
  <c r="AS51" i="2"/>
  <c r="AT51" i="2"/>
  <c r="AU51" i="2"/>
  <c r="AV51" i="2"/>
  <c r="AW51" i="2"/>
  <c r="AR52" i="2"/>
  <c r="AS52" i="2"/>
  <c r="AT52" i="2"/>
  <c r="AU52" i="2"/>
  <c r="AV52" i="2"/>
  <c r="AW52" i="2"/>
  <c r="AR53" i="2"/>
  <c r="AS53" i="2"/>
  <c r="AT53" i="2"/>
  <c r="AU53" i="2"/>
  <c r="AV53" i="2"/>
  <c r="AW53" i="2"/>
  <c r="AR54" i="2"/>
  <c r="AS54" i="2"/>
  <c r="AT54" i="2"/>
  <c r="AU54" i="2"/>
  <c r="AV54" i="2"/>
  <c r="AW54" i="2"/>
  <c r="AR55" i="2"/>
  <c r="AS55" i="2"/>
  <c r="AT55" i="2"/>
  <c r="AU55" i="2"/>
  <c r="AV55" i="2"/>
  <c r="AW55" i="2"/>
  <c r="AR56" i="2"/>
  <c r="AS56" i="2"/>
  <c r="AT56" i="2"/>
  <c r="AU56" i="2"/>
  <c r="AV56" i="2"/>
  <c r="AW56" i="2"/>
  <c r="AR57" i="2"/>
  <c r="AS57" i="2"/>
  <c r="AT57" i="2"/>
  <c r="AU57" i="2"/>
  <c r="AV57" i="2"/>
  <c r="AW57" i="2"/>
  <c r="AR58" i="2"/>
  <c r="AS58" i="2"/>
  <c r="AT58" i="2"/>
  <c r="AU58" i="2"/>
  <c r="AV58" i="2"/>
  <c r="AW58" i="2"/>
  <c r="AR59" i="2"/>
  <c r="AS59" i="2"/>
  <c r="AT59" i="2"/>
  <c r="AU59" i="2"/>
  <c r="AV59" i="2"/>
  <c r="AW59" i="2"/>
  <c r="AR60" i="2"/>
  <c r="AS60" i="2"/>
  <c r="AT60" i="2"/>
  <c r="AU60" i="2"/>
  <c r="AV60" i="2"/>
  <c r="AW60" i="2"/>
  <c r="AR61" i="2"/>
  <c r="AS61" i="2"/>
  <c r="AT61" i="2"/>
  <c r="AU61" i="2"/>
  <c r="AV61" i="2"/>
  <c r="AW61" i="2"/>
  <c r="AR62" i="2"/>
  <c r="AS62" i="2"/>
  <c r="AT62" i="2"/>
  <c r="AU62" i="2"/>
  <c r="AV62" i="2"/>
  <c r="AW62" i="2"/>
  <c r="AR63" i="2"/>
  <c r="AS63" i="2"/>
  <c r="AT63" i="2"/>
  <c r="AU63" i="2"/>
  <c r="AV63" i="2"/>
  <c r="AW63" i="2"/>
  <c r="AR64" i="2"/>
  <c r="AS64" i="2"/>
  <c r="AT64" i="2"/>
  <c r="AU64" i="2"/>
  <c r="AV64" i="2"/>
  <c r="AW64" i="2"/>
  <c r="AR65" i="2"/>
  <c r="AS65" i="2"/>
  <c r="AT65" i="2"/>
  <c r="AU65" i="2"/>
  <c r="AV65" i="2"/>
  <c r="AW65" i="2"/>
  <c r="AR66" i="2"/>
  <c r="AS66" i="2"/>
  <c r="AT66" i="2"/>
  <c r="AU66" i="2"/>
  <c r="AV66" i="2"/>
  <c r="AW66" i="2"/>
  <c r="AR67" i="2"/>
  <c r="AS67" i="2"/>
  <c r="AT67" i="2"/>
  <c r="AU67" i="2"/>
  <c r="AV67" i="2"/>
  <c r="AW67" i="2"/>
  <c r="AR68" i="2"/>
  <c r="AS68" i="2"/>
  <c r="AT68" i="2"/>
  <c r="AU68" i="2"/>
  <c r="AV68" i="2"/>
  <c r="AW68" i="2"/>
  <c r="AR69" i="2"/>
  <c r="AS69" i="2"/>
  <c r="AT69" i="2"/>
  <c r="AU69" i="2"/>
  <c r="AV69" i="2"/>
  <c r="AW69" i="2"/>
  <c r="AR70" i="2"/>
  <c r="AS70" i="2"/>
  <c r="AT70" i="2"/>
  <c r="AU70" i="2"/>
  <c r="AV70" i="2"/>
  <c r="AW70" i="2"/>
  <c r="AR71" i="2"/>
  <c r="AS71" i="2"/>
  <c r="AT71" i="2"/>
  <c r="AU71" i="2"/>
  <c r="AV71" i="2"/>
  <c r="AW71" i="2"/>
  <c r="AR72" i="2"/>
  <c r="AS72" i="2"/>
  <c r="AT72" i="2"/>
  <c r="AU72" i="2"/>
  <c r="AV72" i="2"/>
  <c r="AW72" i="2"/>
  <c r="AR73" i="2"/>
  <c r="AS73" i="2"/>
  <c r="AT73" i="2"/>
  <c r="AU73" i="2"/>
  <c r="AV73" i="2"/>
  <c r="AW73" i="2"/>
  <c r="AR74" i="2"/>
  <c r="AS74" i="2"/>
  <c r="AT74" i="2"/>
  <c r="AU74" i="2"/>
  <c r="AV74" i="2"/>
  <c r="AW74" i="2"/>
  <c r="AR75" i="2"/>
  <c r="AS75" i="2"/>
  <c r="AT75" i="2"/>
  <c r="AU75" i="2"/>
  <c r="AV75" i="2"/>
  <c r="AW75" i="2"/>
  <c r="AR76" i="2"/>
  <c r="AS76" i="2"/>
  <c r="AT76" i="2"/>
  <c r="AU76" i="2"/>
  <c r="AV76" i="2"/>
  <c r="AW76" i="2"/>
  <c r="AR77" i="2"/>
  <c r="AS77" i="2"/>
  <c r="AT77" i="2"/>
  <c r="AU77" i="2"/>
  <c r="AV77" i="2"/>
  <c r="AW77" i="2"/>
  <c r="AR78" i="2"/>
  <c r="AS78" i="2"/>
  <c r="AT78" i="2"/>
  <c r="AU78" i="2"/>
  <c r="AV78" i="2"/>
  <c r="AW78" i="2"/>
  <c r="AR79" i="2"/>
  <c r="AS79" i="2"/>
  <c r="AT79" i="2"/>
  <c r="AU79" i="2"/>
  <c r="AV79" i="2"/>
  <c r="AW79" i="2"/>
  <c r="AR80" i="2"/>
  <c r="AS80" i="2"/>
  <c r="AT80" i="2"/>
  <c r="AU80" i="2"/>
  <c r="AV80" i="2"/>
  <c r="AW80" i="2"/>
  <c r="AR81" i="2"/>
  <c r="AS81" i="2"/>
  <c r="AT81" i="2"/>
  <c r="AU81" i="2"/>
  <c r="AV81" i="2"/>
  <c r="AW81" i="2"/>
  <c r="AR82" i="2"/>
  <c r="AS82" i="2"/>
  <c r="AT82" i="2"/>
  <c r="AU82" i="2"/>
  <c r="AV82" i="2"/>
  <c r="AW82" i="2"/>
  <c r="AR83" i="2"/>
  <c r="AS83" i="2"/>
  <c r="AT83" i="2"/>
  <c r="AU83" i="2"/>
  <c r="AV83" i="2"/>
  <c r="AW83" i="2"/>
  <c r="AR84" i="2"/>
  <c r="AS84" i="2"/>
  <c r="AT84" i="2"/>
  <c r="AU84" i="2"/>
  <c r="AV84" i="2"/>
  <c r="AW84" i="2"/>
  <c r="AR85" i="2"/>
  <c r="AS85" i="2"/>
  <c r="AT85" i="2"/>
  <c r="AU85" i="2"/>
  <c r="AV85" i="2"/>
  <c r="AW85" i="2"/>
  <c r="AR86" i="2"/>
  <c r="AS86" i="2"/>
  <c r="AT86" i="2"/>
  <c r="AU86" i="2"/>
  <c r="AV86" i="2"/>
  <c r="AW86" i="2"/>
  <c r="AR87" i="2"/>
  <c r="AS87" i="2"/>
  <c r="AT87" i="2"/>
  <c r="AU87" i="2"/>
  <c r="AV87" i="2"/>
  <c r="AW87" i="2"/>
  <c r="AR88" i="2"/>
  <c r="AS88" i="2"/>
  <c r="AT88" i="2"/>
  <c r="AU88" i="2"/>
  <c r="AV88" i="2"/>
  <c r="AW88" i="2"/>
  <c r="AR89" i="2"/>
  <c r="AS89" i="2"/>
  <c r="AT89" i="2"/>
  <c r="AU89" i="2"/>
  <c r="AV89" i="2"/>
  <c r="AW89" i="2"/>
  <c r="AR90" i="2"/>
  <c r="AS90" i="2"/>
  <c r="AT90" i="2"/>
  <c r="AU90" i="2"/>
  <c r="AV90" i="2"/>
  <c r="AW90" i="2"/>
  <c r="AR91" i="2"/>
  <c r="AS91" i="2"/>
  <c r="AT91" i="2"/>
  <c r="AU91" i="2"/>
  <c r="AV91" i="2"/>
  <c r="AW91" i="2"/>
  <c r="AR92" i="2"/>
  <c r="AS92" i="2"/>
  <c r="AT92" i="2"/>
  <c r="AU92" i="2"/>
  <c r="AV92" i="2"/>
  <c r="AW92" i="2"/>
  <c r="AR93" i="2"/>
  <c r="AS93" i="2"/>
  <c r="AT93" i="2"/>
  <c r="AU93" i="2"/>
  <c r="AV93" i="2"/>
  <c r="AW93" i="2"/>
  <c r="AR94" i="2"/>
  <c r="AS94" i="2"/>
  <c r="AT94" i="2"/>
  <c r="AU94" i="2"/>
  <c r="AV94" i="2"/>
  <c r="AW94" i="2"/>
  <c r="AR95" i="2"/>
  <c r="AS95" i="2"/>
  <c r="AT95" i="2"/>
  <c r="AU95" i="2"/>
  <c r="AV95" i="2"/>
  <c r="AW95" i="2"/>
  <c r="AR96" i="2"/>
  <c r="AS96" i="2"/>
  <c r="AT96" i="2"/>
  <c r="AU96" i="2"/>
  <c r="AV96" i="2"/>
  <c r="AW96" i="2"/>
  <c r="AR97" i="2"/>
  <c r="AS97" i="2"/>
  <c r="AT97" i="2"/>
  <c r="AU97" i="2"/>
  <c r="AV97" i="2"/>
  <c r="AW97" i="2"/>
  <c r="AR98" i="2"/>
  <c r="AS98" i="2"/>
  <c r="AT98" i="2"/>
  <c r="AU98" i="2"/>
  <c r="AV98" i="2"/>
  <c r="AW98" i="2"/>
  <c r="AR99" i="2"/>
  <c r="AS99" i="2"/>
  <c r="AT99" i="2"/>
  <c r="AU99" i="2"/>
  <c r="AV99" i="2"/>
  <c r="AW99" i="2"/>
  <c r="AR100" i="2"/>
  <c r="AS100" i="2"/>
  <c r="AT100" i="2"/>
  <c r="AU100" i="2"/>
  <c r="AV100" i="2"/>
  <c r="AW100" i="2"/>
  <c r="AR101" i="2"/>
  <c r="AS101" i="2"/>
  <c r="AT101" i="2"/>
  <c r="AU101" i="2"/>
  <c r="AV101" i="2"/>
  <c r="AW101" i="2"/>
  <c r="AR102" i="2"/>
  <c r="AS102" i="2"/>
  <c r="AT102" i="2"/>
  <c r="AU102" i="2"/>
  <c r="AV102" i="2"/>
  <c r="AW102" i="2"/>
  <c r="AR103" i="2"/>
  <c r="AS103" i="2"/>
  <c r="AT103" i="2"/>
  <c r="AU103" i="2"/>
  <c r="AV103" i="2"/>
  <c r="AW103" i="2"/>
  <c r="AR104" i="2"/>
  <c r="AS104" i="2"/>
  <c r="AT104" i="2"/>
  <c r="AU104" i="2"/>
  <c r="AV104" i="2"/>
  <c r="AW104" i="2"/>
  <c r="AR105" i="2"/>
  <c r="AS105" i="2"/>
  <c r="AT105" i="2"/>
  <c r="AU105" i="2"/>
  <c r="AV105" i="2"/>
  <c r="AW105" i="2"/>
  <c r="AR106" i="2"/>
  <c r="AS106" i="2"/>
  <c r="AT106" i="2"/>
  <c r="AU106" i="2"/>
  <c r="AV106" i="2"/>
  <c r="AW106" i="2"/>
  <c r="AR107" i="2"/>
  <c r="AS107" i="2"/>
  <c r="AT107" i="2"/>
  <c r="AU107" i="2"/>
  <c r="AV107" i="2"/>
  <c r="AW107" i="2"/>
  <c r="AR108" i="2"/>
  <c r="AS108" i="2"/>
  <c r="AT108" i="2"/>
  <c r="AU108" i="2"/>
  <c r="AV108" i="2"/>
  <c r="AW108" i="2"/>
  <c r="AR109" i="2"/>
  <c r="AS109" i="2"/>
  <c r="AT109" i="2"/>
  <c r="AU109" i="2"/>
  <c r="AV109" i="2"/>
  <c r="AW109" i="2"/>
  <c r="AR110" i="2"/>
  <c r="AS110" i="2"/>
  <c r="AT110" i="2"/>
  <c r="AU110" i="2"/>
  <c r="AV110" i="2"/>
  <c r="AW110" i="2"/>
  <c r="AR111" i="2"/>
  <c r="AS111" i="2"/>
  <c r="AT111" i="2"/>
  <c r="AU111" i="2"/>
  <c r="AV111" i="2"/>
  <c r="AW111" i="2"/>
  <c r="AR112" i="2"/>
  <c r="AS112" i="2"/>
  <c r="AT112" i="2"/>
  <c r="AU112" i="2"/>
  <c r="AV112" i="2"/>
  <c r="AW112" i="2"/>
  <c r="AR113" i="2"/>
  <c r="AS113" i="2"/>
  <c r="AT113" i="2"/>
  <c r="AU113" i="2"/>
  <c r="AV113" i="2"/>
  <c r="AW113" i="2"/>
  <c r="AR114" i="2"/>
  <c r="AS114" i="2"/>
  <c r="AT114" i="2"/>
  <c r="AU114" i="2"/>
  <c r="AV114" i="2"/>
  <c r="AW114" i="2"/>
  <c r="AR12" i="2"/>
  <c r="AR13" i="2"/>
  <c r="AR14" i="2"/>
  <c r="AR15" i="2"/>
  <c r="AR16" i="2"/>
  <c r="AR17" i="2"/>
  <c r="AR18" i="2"/>
  <c r="AR19" i="2"/>
  <c r="AR20" i="2"/>
  <c r="AS12" i="2"/>
  <c r="AT12" i="2"/>
  <c r="AU12" i="2"/>
  <c r="AV12" i="2"/>
  <c r="AW12" i="2"/>
  <c r="AS13" i="2"/>
  <c r="AT13" i="2"/>
  <c r="AU13" i="2"/>
  <c r="AV13" i="2"/>
  <c r="AW13" i="2"/>
  <c r="AS14" i="2"/>
  <c r="AT14" i="2"/>
  <c r="AU14" i="2"/>
  <c r="AV14" i="2"/>
  <c r="AW14" i="2"/>
  <c r="AS15" i="2"/>
  <c r="AT15" i="2"/>
  <c r="AU15" i="2"/>
  <c r="AV15" i="2"/>
  <c r="AW15" i="2"/>
  <c r="AS16" i="2"/>
  <c r="AT16" i="2"/>
  <c r="AU16" i="2"/>
  <c r="AV16" i="2"/>
  <c r="AW16" i="2"/>
  <c r="AS17" i="2"/>
  <c r="AT17" i="2"/>
  <c r="AU17" i="2"/>
  <c r="AV17" i="2"/>
  <c r="AW17" i="2"/>
  <c r="AS18" i="2"/>
  <c r="AT18" i="2"/>
  <c r="AU18" i="2"/>
  <c r="AV18" i="2"/>
  <c r="AW18" i="2"/>
  <c r="AS19" i="2"/>
  <c r="AT19" i="2"/>
  <c r="AU19" i="2"/>
  <c r="AV19" i="2"/>
  <c r="AW19" i="2"/>
  <c r="AS20" i="2"/>
  <c r="AT20" i="2"/>
  <c r="AU20" i="2"/>
  <c r="AV20" i="2"/>
  <c r="AW20" i="2"/>
  <c r="AV11" i="2" l="1"/>
  <c r="AU11" i="2"/>
  <c r="AT11" i="2"/>
  <c r="AW11" i="2" l="1"/>
  <c r="AS11" i="2"/>
  <c r="C19" i="10" l="1"/>
  <c r="D19" i="10"/>
  <c r="B19" i="10"/>
  <c r="D14" i="10"/>
  <c r="D5" i="10" l="1"/>
  <c r="D6" i="10"/>
  <c r="D7" i="10"/>
  <c r="D8" i="10"/>
  <c r="D9" i="10"/>
  <c r="D10" i="10"/>
  <c r="D11" i="10"/>
  <c r="D13" i="10" s="1"/>
  <c r="D12" i="10"/>
  <c r="C13" i="10"/>
  <c r="C14" i="10"/>
  <c r="B14" i="10"/>
  <c r="B13" i="10"/>
  <c r="AR11" i="2" l="1"/>
</calcChain>
</file>

<file path=xl/sharedStrings.xml><?xml version="1.0" encoding="utf-8"?>
<sst xmlns="http://schemas.openxmlformats.org/spreadsheetml/2006/main" count="3612" uniqueCount="2044">
  <si>
    <t>Stress Mode(s) (Utah WAP Level 1)</t>
  </si>
  <si>
    <t>Stress Mechanism(s) (Utah WAP Level 2)</t>
  </si>
  <si>
    <t>FWS 5 Categories</t>
  </si>
  <si>
    <t>Comments, Examples</t>
  </si>
  <si>
    <t>Predation by native spp</t>
  </si>
  <si>
    <t>Improper agriculture and aquaculture</t>
  </si>
  <si>
    <t>Problematic native species</t>
  </si>
  <si>
    <t>C. Disease or predation (or competition); beaver habitat flooding</t>
  </si>
  <si>
    <t>Competition with native species</t>
  </si>
  <si>
    <t>Invasive nonnative species</t>
  </si>
  <si>
    <t>C. Disease or predation (or competition)</t>
  </si>
  <si>
    <t>Competition with nonnative species</t>
  </si>
  <si>
    <t>Improper agriculture and aquaculture; Residential/commercial development</t>
  </si>
  <si>
    <t>A. Present or threatened destruction, modification, or curtailment of habitat or range; C. Disease or predation (or competition); beaver habitat flooding</t>
  </si>
  <si>
    <t>Disease</t>
  </si>
  <si>
    <t>Invasive nonnative faunae</t>
  </si>
  <si>
    <t>Vegetation and soil disturbance</t>
  </si>
  <si>
    <t>Improper agriculture and aquaculture; residential/commercial development; transportation and service corridors</t>
  </si>
  <si>
    <t>Improper livestock use; roads and railways; recreation; fire management</t>
  </si>
  <si>
    <t>A. Present or threatened destruction, modification, or curtailment of habitat or range</t>
  </si>
  <si>
    <t>Conversion / Habitat loss</t>
  </si>
  <si>
    <t>Residential/commercial development; improper agriculture, aquaculture; energy production and mining; transportation and service corridors</t>
  </si>
  <si>
    <t>Roads and railways; improper livestock use; housing and development; recreation; fire</t>
  </si>
  <si>
    <t>Groundwater contamination</t>
  </si>
  <si>
    <t>Residential/commercial development; improper agriculture, aquaculture; energy production and mining</t>
  </si>
  <si>
    <t>Surface water contamination</t>
  </si>
  <si>
    <t>Improper livestock use; recreation; fire; roads and railroads; dams and water resource use;</t>
  </si>
  <si>
    <t>Groundwater depletion</t>
  </si>
  <si>
    <t>Droughts; other ecosystem modification (GW mining)</t>
  </si>
  <si>
    <t>Climate change (altered temperature and precipitation)</t>
  </si>
  <si>
    <t>E. Other natural or manmade factors affecting its continued existence</t>
  </si>
  <si>
    <t>Direct mortality or injury</t>
  </si>
  <si>
    <t>Other ecosystem modifications</t>
  </si>
  <si>
    <t>Droughts; floods</t>
  </si>
  <si>
    <t>Uncertainty</t>
  </si>
  <si>
    <t>Improper agriculture, aquaculture; roads and railways; energy production, mines; biological resource use</t>
  </si>
  <si>
    <t>Flow regulation (capping, piping, channelization, diversion, impoundment)</t>
  </si>
  <si>
    <t>Other</t>
  </si>
  <si>
    <t>Improper agriculture and aquaculture; residential/community development; transportation and service corridors; energy production and mining</t>
  </si>
  <si>
    <t>Dams and water resource use; droughts; improper livestock use;</t>
  </si>
  <si>
    <t>Mammalian herbivore impacts</t>
  </si>
  <si>
    <t>Other ecosystem modification</t>
  </si>
  <si>
    <t>A. Present or threatened destruction, modification, or curtailment of habitat or range; E. Other natural or manmade factors affecting its continued existence</t>
  </si>
  <si>
    <t>Improper agriculture, aquaculture</t>
  </si>
  <si>
    <t>Improper livestock use;</t>
  </si>
  <si>
    <t>Scientific/education al use</t>
  </si>
  <si>
    <t>Commercial harvest</t>
  </si>
  <si>
    <t>Biological resource use</t>
  </si>
  <si>
    <t>B. Overutilization for commercial, recreational, scientific, or educational purposes</t>
  </si>
  <si>
    <t>Transportation and service corridor; residential/commercial development</t>
  </si>
  <si>
    <t>Recreation</t>
  </si>
  <si>
    <t>Mountain biking destination</t>
  </si>
  <si>
    <t>Road, railway, development</t>
  </si>
  <si>
    <t>Roads and railways; improper livestock use; housing and development</t>
  </si>
  <si>
    <t>Over-use</t>
  </si>
  <si>
    <t>Native Species</t>
  </si>
  <si>
    <t>Non-Native Species</t>
  </si>
  <si>
    <t>Common Name</t>
  </si>
  <si>
    <t>Mining</t>
  </si>
  <si>
    <t>Grazing</t>
  </si>
  <si>
    <t>Science/education impacts</t>
  </si>
  <si>
    <t>Agriculture</t>
  </si>
  <si>
    <t>Development</t>
  </si>
  <si>
    <t>Habitat Alteration</t>
  </si>
  <si>
    <t>Road/Trail Construction</t>
  </si>
  <si>
    <t>Groundwater Depletion</t>
  </si>
  <si>
    <t>Fencing Effects</t>
  </si>
  <si>
    <t>Take for Scientific Purposes</t>
  </si>
  <si>
    <t>Competition</t>
  </si>
  <si>
    <t>Predation</t>
  </si>
  <si>
    <t>Parasites or diseases</t>
  </si>
  <si>
    <t>References</t>
  </si>
  <si>
    <t>Assiminea infima</t>
  </si>
  <si>
    <t>Badwater Snail</t>
  </si>
  <si>
    <t>Eremopyrgus eganensis</t>
  </si>
  <si>
    <t>Steptoe Hydrobe</t>
  </si>
  <si>
    <t>Tryonia angulata</t>
  </si>
  <si>
    <t>Sportinggoods Tryonia</t>
  </si>
  <si>
    <t>Tryonia clathrata</t>
  </si>
  <si>
    <t>Grated Tryonia</t>
  </si>
  <si>
    <t>Tryonia elata</t>
  </si>
  <si>
    <t>Tryonia ericae</t>
  </si>
  <si>
    <t>Minute Tryonia</t>
  </si>
  <si>
    <t>Tryonia monitorae</t>
  </si>
  <si>
    <t>Monitor Tryonia</t>
  </si>
  <si>
    <t>Tryonia porrecta</t>
  </si>
  <si>
    <t>Desert Tryonia</t>
  </si>
  <si>
    <t>Tryonia variegata</t>
  </si>
  <si>
    <t>Amargosa Tryonia</t>
  </si>
  <si>
    <t>Fluminicola coloradoensis</t>
  </si>
  <si>
    <t>Green River Pebblesnail</t>
  </si>
  <si>
    <t>Fluminicola dalli</t>
  </si>
  <si>
    <t>Pyramid Lake Pebblesnail</t>
  </si>
  <si>
    <t>Fluminicola turbiniformis</t>
  </si>
  <si>
    <t>Turban Pebblesnail</t>
  </si>
  <si>
    <t>Fluminicola virginius</t>
  </si>
  <si>
    <t>Virginia Mountains Pebblesnail</t>
  </si>
  <si>
    <t>Pyrgulopsis aloba</t>
  </si>
  <si>
    <t>Duckwater Pyrg</t>
  </si>
  <si>
    <t>Pyrgulopsis anatina</t>
  </si>
  <si>
    <t>Southern Duckwater Pyrg</t>
  </si>
  <si>
    <t>Pyrgulopsis anguina</t>
  </si>
  <si>
    <t>Longitudinal Gland Pyrg</t>
  </si>
  <si>
    <t>Pyrgulopsis augustae</t>
  </si>
  <si>
    <t>Elongate Cain Spring Pyrg</t>
  </si>
  <si>
    <t>Pyrgulopsis aurata</t>
  </si>
  <si>
    <t>Pleasant Valley Pyrg</t>
  </si>
  <si>
    <t>Pyrgulopsis avernalis</t>
  </si>
  <si>
    <t>Moapa Pebblesnail</t>
  </si>
  <si>
    <t>Pyrgulopsis bacchus</t>
  </si>
  <si>
    <t>Grand Wash Springsnail</t>
  </si>
  <si>
    <t>Pyrgulopsis basiglans</t>
  </si>
  <si>
    <t>Large Gland Carico Pyrg</t>
  </si>
  <si>
    <t>Pyrgulopsis bifurcata</t>
  </si>
  <si>
    <t>Small Gland Carico Pyrg</t>
  </si>
  <si>
    <t>Pyrgulopsis breviloba</t>
  </si>
  <si>
    <t>Flag Pyrg</t>
  </si>
  <si>
    <t>Pyrgulopsis bruesi</t>
  </si>
  <si>
    <t>Fly Ranch Pyrg</t>
  </si>
  <si>
    <t>Pyrgulopsis bryantwalkeri</t>
  </si>
  <si>
    <t>Cortez Hills Pebblesnail</t>
  </si>
  <si>
    <t>Pyrgulopsis carinifera</t>
  </si>
  <si>
    <t>Moapa Valley Pyrg</t>
  </si>
  <si>
    <t>Pyrgulopsis chamberlini</t>
  </si>
  <si>
    <t>Smooth Glenwood Pyrg</t>
  </si>
  <si>
    <t>Pyrgulopsis coloradensis</t>
  </si>
  <si>
    <t>Blue Point Pyrg</t>
  </si>
  <si>
    <t>Pyrgulopsis cruciglans</t>
  </si>
  <si>
    <t>Transverse Gland Pyrg</t>
  </si>
  <si>
    <t>Pyrgulopsis crystalis</t>
  </si>
  <si>
    <t>Crystal Springsnail</t>
  </si>
  <si>
    <t>Pyrgulopsis deaconi</t>
  </si>
  <si>
    <t>Spring Mountains Pyrg</t>
  </si>
  <si>
    <t>Pyrgulopsis deserta</t>
  </si>
  <si>
    <t>Desert Springsnail</t>
  </si>
  <si>
    <t>Pyrgulopsis dixensis</t>
  </si>
  <si>
    <t>Dixie Valley Pyrg</t>
  </si>
  <si>
    <t>Pyrgulopsis erythropoma</t>
  </si>
  <si>
    <t>Ash Meadows Pebblesnail</t>
  </si>
  <si>
    <t>Pyrgulopsis fairbanksensis</t>
  </si>
  <si>
    <t>Fairbanks Springsnail</t>
  </si>
  <si>
    <t>Pyrgulopsis fausta</t>
  </si>
  <si>
    <t>Corn Creek Pyrg</t>
  </si>
  <si>
    <t>Pyrgulopsis fusca</t>
  </si>
  <si>
    <t>Otter Creek Pyrg</t>
  </si>
  <si>
    <t>Pyrgulopsis gibba</t>
  </si>
  <si>
    <t>Surprise Valley Pyrg</t>
  </si>
  <si>
    <t>Pyrgulopsis gracilis</t>
  </si>
  <si>
    <t>Emigrant Pyrg</t>
  </si>
  <si>
    <t>Pyrgulopsis hamlinensis</t>
  </si>
  <si>
    <t>Hamlin Valley Pyrg</t>
  </si>
  <si>
    <t>Pyrgulopsis hovinghi</t>
  </si>
  <si>
    <t>Upper Thousand Spring Pyrg</t>
  </si>
  <si>
    <t>Pyrgulopsis hubbsi</t>
  </si>
  <si>
    <t>Hubbs Pyrg</t>
  </si>
  <si>
    <t>Pyrgulopsis humboldtensis</t>
  </si>
  <si>
    <t>Humboldt Pyrg</t>
  </si>
  <si>
    <t>Pyrgulopsis imperialis</t>
  </si>
  <si>
    <t>Kings River Pyrg</t>
  </si>
  <si>
    <t>Pyrgulopsis inopinata</t>
  </si>
  <si>
    <t>Carinate Glenwood Pyrg</t>
  </si>
  <si>
    <t>Pyrgulopsis isolata</t>
  </si>
  <si>
    <t>Elongate-gland Springsnail</t>
  </si>
  <si>
    <t>Pyrgulopsis kolobensis</t>
  </si>
  <si>
    <t>Toquerville Springsnail</t>
  </si>
  <si>
    <t>Pyrgulopsis landyei</t>
  </si>
  <si>
    <t>Landyes Pyrg</t>
  </si>
  <si>
    <t>Pyrgulopsis lata</t>
  </si>
  <si>
    <t>Butterfield Pyrg</t>
  </si>
  <si>
    <t>Pyrgulopsis lentiglans</t>
  </si>
  <si>
    <t>Crittenden Pyrg</t>
  </si>
  <si>
    <t>Pyrgulopsis leporina</t>
  </si>
  <si>
    <t>Elko Pyrg</t>
  </si>
  <si>
    <t>Pyrgulopsis limaria</t>
  </si>
  <si>
    <t>Squat Mud Meadows Pyrg</t>
  </si>
  <si>
    <t>Pyrgulopsis lockensis</t>
  </si>
  <si>
    <t>Lockes Pyrg</t>
  </si>
  <si>
    <t>Pyrgulopsis longiglans</t>
  </si>
  <si>
    <t>Western Lahontan Pyrg</t>
  </si>
  <si>
    <t>Pyrgulopsis marcida</t>
  </si>
  <si>
    <t>Hardy Pyrg</t>
  </si>
  <si>
    <t>Pyrgulopsis merriami</t>
  </si>
  <si>
    <t>Pahranagat Pebblesnail</t>
  </si>
  <si>
    <t>Pyrgulopsis militaris</t>
  </si>
  <si>
    <t>Northern Soldier Meadow Pyrg</t>
  </si>
  <si>
    <t>Pyrgulopsis millenaria</t>
  </si>
  <si>
    <t>Twentyone Mile Pyrg</t>
  </si>
  <si>
    <t>Pyrgulopsis montana</t>
  </si>
  <si>
    <t>Camp Valley Pyrg</t>
  </si>
  <si>
    <t>Pyrgulopsis nanus</t>
  </si>
  <si>
    <t>Distal-gland Springsnail</t>
  </si>
  <si>
    <t>Pyrgulopsis neritella</t>
  </si>
  <si>
    <t>Neritiform Steptoe Ranch Pyrg</t>
  </si>
  <si>
    <t>Pyrgulopsis nonaria</t>
  </si>
  <si>
    <t>Ninemile Pyrg</t>
  </si>
  <si>
    <t>Pyrgulopsis notidicola</t>
  </si>
  <si>
    <t>Elongate Mud Meadows Pyrg</t>
  </si>
  <si>
    <t>Pyrgulopsis nuwuvi</t>
  </si>
  <si>
    <t>Pyrgulopsis orbiculata</t>
  </si>
  <si>
    <t>Sub-globose Steptoe Ranch Pyrg</t>
  </si>
  <si>
    <t>Pyrgulopsis papillata</t>
  </si>
  <si>
    <t>Big Warm Spring Pyrg</t>
  </si>
  <si>
    <t>Pyrgulopsis peculiaris</t>
  </si>
  <si>
    <t>Bifid Duct Pyrg</t>
  </si>
  <si>
    <t>Pyrgulopsis pellita</t>
  </si>
  <si>
    <t>Antelope Valley Pyrg</t>
  </si>
  <si>
    <t>Pyrgulopsis pictilis</t>
  </si>
  <si>
    <t>Ovate Cain Spring Pyrg</t>
  </si>
  <si>
    <t>Pyrgulopsis pilsbryana</t>
  </si>
  <si>
    <t>Bear Lake Springsnail</t>
  </si>
  <si>
    <t>Pyrgulopsis pinetorum</t>
  </si>
  <si>
    <t>Pyrgulopsis pisteri</t>
  </si>
  <si>
    <t>Median-gland Springsnail</t>
  </si>
  <si>
    <t>Pyrgulopsis planulata</t>
  </si>
  <si>
    <t>Flat-topped Steptoe Pyrg</t>
  </si>
  <si>
    <t>Pyrgulopsis plicata</t>
  </si>
  <si>
    <t>Black Canyon Pyrg</t>
  </si>
  <si>
    <t>Pyrgulopsis sadai</t>
  </si>
  <si>
    <t>Sadas Pyrg</t>
  </si>
  <si>
    <t>Pyrgulopsis santaclarensis</t>
  </si>
  <si>
    <t>Pyrgulopsis sathos</t>
  </si>
  <si>
    <t>White River Valley Pyrg</t>
  </si>
  <si>
    <t>Pyrgulopsis saxatilis</t>
  </si>
  <si>
    <t>Sub-globose Snake Pyrg</t>
  </si>
  <si>
    <t>Pyrgulopsis serrata</t>
  </si>
  <si>
    <t>Northern Steptoe Pyrg</t>
  </si>
  <si>
    <t>Pyrgulopsis sterilis</t>
  </si>
  <si>
    <t>Sterile Basin Pyrg</t>
  </si>
  <si>
    <t>Pyrgulopsis sublata</t>
  </si>
  <si>
    <t>Lake Valley Pyrg</t>
  </si>
  <si>
    <t>Pyrgulopsis sulcata</t>
  </si>
  <si>
    <t>Southern Steptoe Pyrg</t>
  </si>
  <si>
    <t>Pyrgulopsis transversa</t>
  </si>
  <si>
    <t>Southern Bonneville Pyrg</t>
  </si>
  <si>
    <t>Pyrgulopsis turbatrix</t>
  </si>
  <si>
    <t>Southwest Nevada Pyrg</t>
  </si>
  <si>
    <t>Pyrgulopsis umbilicata</t>
  </si>
  <si>
    <t>Southern Soldier Meadow Pyrg</t>
  </si>
  <si>
    <t>Pyrgulopsis variegata</t>
  </si>
  <si>
    <t>Northwest Bonneville Pyrg</t>
  </si>
  <si>
    <t>Pyrgulopsis varneri</t>
  </si>
  <si>
    <t>Varners Pyrg</t>
  </si>
  <si>
    <t>Pyrgulopsis villacampae</t>
  </si>
  <si>
    <t>Duckwater Warm Springs Pyrg</t>
  </si>
  <si>
    <t>Pyrgulopsis vinyardi</t>
  </si>
  <si>
    <t>Vineyards Pyrg</t>
  </si>
  <si>
    <t>Pyrgulopsis wongi</t>
  </si>
  <si>
    <t>SSI- TID</t>
  </si>
  <si>
    <t>Scientific Name</t>
  </si>
  <si>
    <t>Amnicola limosa</t>
  </si>
  <si>
    <t>Mud Amnicola</t>
  </si>
  <si>
    <t>UT</t>
  </si>
  <si>
    <t>CA, NV</t>
  </si>
  <si>
    <t>NV</t>
  </si>
  <si>
    <t>NV, UT, WY</t>
  </si>
  <si>
    <t>CA, NV, OR</t>
  </si>
  <si>
    <t>NV, UT</t>
  </si>
  <si>
    <t>AZ, NV</t>
  </si>
  <si>
    <t>Pyrgulopsis cybele</t>
  </si>
  <si>
    <t>1/1/1891</t>
  </si>
  <si>
    <t>5/12/1898</t>
  </si>
  <si>
    <t>Pyrgulopsis lindahlae</t>
  </si>
  <si>
    <t>Lindahls Pyrg</t>
  </si>
  <si>
    <t>Pyrgulopsis nevadensis</t>
  </si>
  <si>
    <t>1/1/1883</t>
  </si>
  <si>
    <t>Nuwuvi Pyrg</t>
  </si>
  <si>
    <t>Pine Grove Pyrg</t>
  </si>
  <si>
    <t>Pyrgulopsis ruinosa</t>
  </si>
  <si>
    <t>Fish Lake Valley Pyrg</t>
  </si>
  <si>
    <t>Santa Clara Pyrg</t>
  </si>
  <si>
    <t>Point of Rocks Tryonia</t>
  </si>
  <si>
    <t>States of Occurrence</t>
  </si>
  <si>
    <r>
      <t>Scope</t>
    </r>
    <r>
      <rPr>
        <b/>
        <vertAlign val="superscript"/>
        <sz val="12"/>
        <color theme="1"/>
        <rFont val="Arial"/>
        <family val="2"/>
      </rPr>
      <t>2</t>
    </r>
  </si>
  <si>
    <r>
      <t>Immediacy</t>
    </r>
    <r>
      <rPr>
        <b/>
        <vertAlign val="superscript"/>
        <sz val="12"/>
        <color theme="1"/>
        <rFont val="Arial"/>
        <family val="2"/>
      </rPr>
      <t>3</t>
    </r>
  </si>
  <si>
    <r>
      <t>Intensity</t>
    </r>
    <r>
      <rPr>
        <b/>
        <vertAlign val="superscript"/>
        <sz val="12"/>
        <color theme="1"/>
        <rFont val="Arial"/>
        <family val="2"/>
      </rPr>
      <t>4</t>
    </r>
  </si>
  <si>
    <r>
      <t>Exposure</t>
    </r>
    <r>
      <rPr>
        <b/>
        <vertAlign val="superscript"/>
        <sz val="12"/>
        <color theme="1"/>
        <rFont val="Arial"/>
        <family val="2"/>
      </rPr>
      <t>5</t>
    </r>
  </si>
  <si>
    <r>
      <t>Response</t>
    </r>
    <r>
      <rPr>
        <b/>
        <vertAlign val="superscript"/>
        <sz val="12"/>
        <color theme="1"/>
        <rFont val="Arial"/>
        <family val="2"/>
      </rPr>
      <t>6</t>
    </r>
  </si>
  <si>
    <t>Conservation Measures</t>
  </si>
  <si>
    <t>Conservation Benefits</t>
  </si>
  <si>
    <t>Measures of Success</t>
  </si>
  <si>
    <t>A. The present or threatened destruction, modification, or curtailment of springsnail habitat or range - Expected stressors that may reduce the absolute arrangement of habitat, the connectivity of habitat units, the quality of habitat, etc.</t>
  </si>
  <si>
    <t>A.1.Degradation of habitat through local or regional groundwater depletion</t>
  </si>
  <si>
    <t>BLM</t>
  </si>
  <si>
    <t>M</t>
  </si>
  <si>
    <t>I</t>
  </si>
  <si>
    <t>SM</t>
  </si>
  <si>
    <t>BNI</t>
  </si>
  <si>
    <t>1) Understand extent of groundwater depletion threats in relation to springs habitat quality. Successful negotiation with water users to prevent further springs habitat loss.</t>
  </si>
  <si>
    <t>DOD</t>
  </si>
  <si>
    <t>FWS</t>
  </si>
  <si>
    <t>NDOW</t>
  </si>
  <si>
    <t>F</t>
  </si>
  <si>
    <t>H</t>
  </si>
  <si>
    <t>VS</t>
  </si>
  <si>
    <t>S</t>
  </si>
  <si>
    <t>NNHP</t>
  </si>
  <si>
    <t>NPS</t>
  </si>
  <si>
    <t>NRCS</t>
  </si>
  <si>
    <t>TNC</t>
  </si>
  <si>
    <t>USFS</t>
  </si>
  <si>
    <t>UDWR</t>
  </si>
  <si>
    <t>VS,L</t>
  </si>
  <si>
    <t>SI</t>
  </si>
  <si>
    <t>A.2. Degradation of habitat through local or regional livestock management practices</t>
  </si>
  <si>
    <t>L</t>
  </si>
  <si>
    <t>1) Review extent of, and options for improving livestock management practices that influence springsnail habitat. 2) Reduce and eliminate livestock management threats to target springsnail populations.</t>
  </si>
  <si>
    <t>1) Improve understanding of impacts in relation to management habitat management options.           2) Avoid or minimize potential for adverse impacts caused by livestock management practices.</t>
  </si>
  <si>
    <t>1) Understand extent of livestock management practices in relation to springs habitat threats. Successful negotiation with livestock managers to prevent further springs habitat loss.</t>
  </si>
  <si>
    <t>Si</t>
  </si>
  <si>
    <t>C</t>
  </si>
  <si>
    <t>Si, L</t>
  </si>
  <si>
    <t>A.3.Loss of habitat through development that leads to local, city and county development/expansion that threatens springs habitats</t>
  </si>
  <si>
    <t>1) Review extent of, and options for reducing development and urbanization impacts that influence springsnail habitat.       2) Reduce and eliminate development and urbanization threats to target springsnail populations.</t>
  </si>
  <si>
    <t>1) Improve understanding of development and urbanization impacts in relation to management habitat management options. 2) Avoid or minimize potential for adverse impacts caused by development and urbanization.</t>
  </si>
  <si>
    <t>Successful negotiation with groundwater users to prevent further springs habitat loss</t>
  </si>
  <si>
    <t>Sm</t>
  </si>
  <si>
    <t>M, L</t>
  </si>
  <si>
    <t xml:space="preserve">A.4. Loss or degradation of habitat through mineral extraction activities may reduce available habitat </t>
  </si>
  <si>
    <t>B. Overuse for commercial, recreational, scientific, or educational purposes- Expected stressors that result in directed and incidental take for commercial,
recreational, scientific, and educational purposes.</t>
  </si>
  <si>
    <t>B.1. Population take for taxonomic status assessment</t>
  </si>
  <si>
    <t>B</t>
  </si>
  <si>
    <t>Adopt collection protocols that do not threaten any local population</t>
  </si>
  <si>
    <t>Protect small populations from over-harvest for taxonomic identification purposes</t>
  </si>
  <si>
    <t>Develop a robust understanding and documentation of species distribution and taxonomic status without degradation of any population</t>
  </si>
  <si>
    <t>I, S</t>
  </si>
  <si>
    <t>C.1. Disease: No known diseases affect springsnail population health; however, potential disease impacts (e.g., from fungal transmission) should be carefully monitored</t>
  </si>
  <si>
    <t>All</t>
  </si>
  <si>
    <t>Monitor for potential threats of diseases or parasites from the habitat</t>
  </si>
  <si>
    <t>Elimination or reduction of diseases or parasites will help protect populations</t>
  </si>
  <si>
    <t xml:space="preserve">Monitor for disease impacts, and take action if necessary </t>
  </si>
  <si>
    <t>C.2. Predation: While predation by native species has not emerged as a threat to springsnails, predation by non-native crayfish and fish may threaten or eliminate springsnail populations and species.</t>
  </si>
  <si>
    <t>VS, L</t>
  </si>
  <si>
    <r>
      <t>M,</t>
    </r>
    <r>
      <rPr>
        <sz val="11"/>
        <color theme="1"/>
        <rFont val="Calibri"/>
        <family val="2"/>
        <scheme val="minor"/>
      </rPr>
      <t xml:space="preserve"> L</t>
    </r>
  </si>
  <si>
    <t xml:space="preserve">C.4. Hybridization: Hybridization impacts are not presently known to affect springsnail population health; however, potential hybridization impacts can arise if population translocation measures are used to conserve individual populations or species. </t>
  </si>
  <si>
    <t>I, L</t>
  </si>
  <si>
    <t>1) Establish clear translocation guidelines to ensure that hybridization does not occur. 2) Implement those translocation protocols for each proposed translocation.</t>
  </si>
  <si>
    <t>Eliminate possible gene-pool contamination by hybridization.</t>
  </si>
  <si>
    <t>Prevention of hybridization among all springsnail populations.</t>
  </si>
  <si>
    <t>D. Inadequacy of existing regulations- This section was deleted, as all Federal and State partners existing regulations within this CCA are considered adequate, and content was moved to appropriate sections above.</t>
  </si>
  <si>
    <t>E. Other natural or manmade factors affecting the species' continue existence - stressors that cannot be listed under one of the above categories</t>
  </si>
  <si>
    <t xml:space="preserve">E.1. Environmental contaminants (e.g., excess nutrients, sedimentation, chemicals) </t>
  </si>
  <si>
    <t>1) Monitor distribution and impacts of environmental contaminants. 2) Take appropriate actions to reduce contamination, as necessary</t>
  </si>
  <si>
    <t>Minimize or prevent impacts of environmental contaminants</t>
  </si>
  <si>
    <t>I,L</t>
  </si>
  <si>
    <t>E.2. Climate change: Increased susceptibility to stochastic environmental factors because of small population size.</t>
  </si>
  <si>
    <t>1) Recognize rates of change of manageable  threats related to climate change. 2) Reduce manageable climate change effects.</t>
  </si>
  <si>
    <t>SV, L</t>
  </si>
  <si>
    <t>E.3. Taxonomic uncertainty and change.</t>
  </si>
  <si>
    <t xml:space="preserve">Develop, support and, implement  a taxonomic strategy to identify springsnails </t>
  </si>
  <si>
    <t>Improved understanding of springsnail taxonomy.</t>
  </si>
  <si>
    <t>Support for improved understanding of taxonomic status</t>
  </si>
  <si>
    <t>N/A</t>
  </si>
  <si>
    <t xml:space="preserve">State </t>
  </si>
  <si>
    <t xml:space="preserve">NPS, BLM </t>
  </si>
  <si>
    <t>Private</t>
  </si>
  <si>
    <t>Private, USFS, NPS</t>
  </si>
  <si>
    <t>BLM, Private, FWS, USFS</t>
  </si>
  <si>
    <t>BLM, Private</t>
  </si>
  <si>
    <t>Springs location by land unit for UT &amp; NV</t>
  </si>
  <si>
    <t>Total Spring Count for UT &amp; NV</t>
  </si>
  <si>
    <t>Tribal, Private</t>
  </si>
  <si>
    <t>Tribal</t>
  </si>
  <si>
    <t xml:space="preserve">FWS, Private, BLM </t>
  </si>
  <si>
    <t xml:space="preserve"> State</t>
  </si>
  <si>
    <t>State, BLM, Private</t>
  </si>
  <si>
    <t>FWS, Private, BLM</t>
  </si>
  <si>
    <t>Private, State</t>
  </si>
  <si>
    <t xml:space="preserve">NPS </t>
  </si>
  <si>
    <t>Private, BLM</t>
  </si>
  <si>
    <t>BLM, USFS, Private</t>
  </si>
  <si>
    <t xml:space="preserve">BLM </t>
  </si>
  <si>
    <t>FWS, BLM</t>
  </si>
  <si>
    <t>BLM, Private, USFS</t>
  </si>
  <si>
    <t xml:space="preserve">Private, BLM, USFS </t>
  </si>
  <si>
    <t xml:space="preserve">Private </t>
  </si>
  <si>
    <t>Private, BLM, FWS, USFS, State, NPS, Tribal, BOR, DOD</t>
  </si>
  <si>
    <t>Private, FWS, State</t>
  </si>
  <si>
    <t>Private, BLM, USFS</t>
  </si>
  <si>
    <t>BLM, Tribal</t>
  </si>
  <si>
    <t xml:space="preserve">BLM, USFS, Private </t>
  </si>
  <si>
    <t>USFS, Private</t>
  </si>
  <si>
    <t xml:space="preserve">Private, State, BLM </t>
  </si>
  <si>
    <t xml:space="preserve">Private, State, BLM, USFS </t>
  </si>
  <si>
    <t>BLM, Private, USFS, DOD</t>
  </si>
  <si>
    <t xml:space="preserve">USFS, BLM, Private </t>
  </si>
  <si>
    <t>FWS, Private, BLM, NPS</t>
  </si>
  <si>
    <t>FWS, State, Private, DOD, USFS, NPS</t>
  </si>
  <si>
    <t>L or R</t>
  </si>
  <si>
    <t>Other factors</t>
  </si>
  <si>
    <t>R</t>
  </si>
  <si>
    <t>Biotic habitat alteration</t>
  </si>
  <si>
    <t>Timber harvest</t>
  </si>
  <si>
    <t>Biotic interaction threats (all local)</t>
  </si>
  <si>
    <t>GW or surface water pollution</t>
  </si>
  <si>
    <t>Wildland fire</t>
  </si>
  <si>
    <t>Climate change</t>
  </si>
  <si>
    <t>Declining food supply</t>
  </si>
  <si>
    <t>Survey count for NV and UT</t>
  </si>
  <si>
    <t>Last survey date detecting species</t>
  </si>
  <si>
    <t>First survey date detecting species</t>
  </si>
  <si>
    <t>Total local, regional, and grand risk scores are calculated as: (the sum of the individual risk scores/the total number of local, regional, or grand scores * 6) * 100.</t>
  </si>
  <si>
    <t>SSI-TID is the Springs Online taxon identification number.</t>
  </si>
  <si>
    <t>Scoring can be performed on individual populations and standardized by taking the average score. If a population or a species has been extirpated for unknown reasons, its grand risk score is designated as "6" (unrecoverable).</t>
  </si>
  <si>
    <t>NDOW/Strategy Stressor or Threat</t>
  </si>
  <si>
    <t>Reporting Schedule</t>
  </si>
  <si>
    <t>Basic (B) or Applied (A)</t>
  </si>
  <si>
    <t>Medium of High Priority</t>
  </si>
  <si>
    <t>Population and habitat assessment protocol testing and improvement</t>
  </si>
  <si>
    <t>A</t>
  </si>
  <si>
    <t>High</t>
  </si>
  <si>
    <t>AB</t>
  </si>
  <si>
    <t>Medium</t>
  </si>
  <si>
    <t>Best management practices (BMPs) for population enhancement</t>
  </si>
  <si>
    <t>Guerreri 2020</t>
  </si>
  <si>
    <t>Wells et al. 2012</t>
  </si>
  <si>
    <t>Climate change impacts on springs ecology</t>
  </si>
  <si>
    <t>Compatible livestock grazing management practices</t>
  </si>
  <si>
    <t>Rogowski and Martinez 2011</t>
  </si>
  <si>
    <t>Casey et al. 2006; Paulich 2010</t>
  </si>
  <si>
    <t>Microhabitat improvement practices (e.g., adding firm substrata)</t>
  </si>
  <si>
    <t>Niche segregation among co-occurring springsnail species</t>
  </si>
  <si>
    <t>Med-High</t>
  </si>
  <si>
    <t xml:space="preserve"> </t>
  </si>
  <si>
    <t>Synecology of selected springsnail species</t>
  </si>
  <si>
    <t>Sada 2007</t>
  </si>
  <si>
    <t>Martinez and Thome 2006, Martinez and Myers 2008</t>
  </si>
  <si>
    <t>Martinez and Thome 2006</t>
  </si>
  <si>
    <t>Author</t>
  </si>
  <si>
    <t>Year</t>
  </si>
  <si>
    <t>Title</t>
  </si>
  <si>
    <t>Source</t>
  </si>
  <si>
    <t>Abele SL, editor</t>
  </si>
  <si>
    <t>Nevada Springs Conservation Plan</t>
  </si>
  <si>
    <t>http://heritage.nv.gov/sites/default/files/library/springcons_1.pdf</t>
  </si>
  <si>
    <t>Alonso A, Castro-Díez P</t>
  </si>
  <si>
    <t>The exotic aquatic mud snail Potamopyrgus antipodarum (Hydrobiidae, Mollusca): state of the art of a worldwide invasion.</t>
  </si>
  <si>
    <t>Aquatic Sciences 74:375-383.</t>
  </si>
  <si>
    <t>Aquatic Nuisance Species (ANS) Task Force</t>
  </si>
  <si>
    <r>
      <t>New Zealand mudsnail (</t>
    </r>
    <r>
      <rPr>
        <i/>
        <sz val="10"/>
        <color theme="1"/>
        <rFont val="Calibri"/>
        <family val="2"/>
        <scheme val="minor"/>
      </rPr>
      <t>Potamopyrgus antipodarum</t>
    </r>
    <r>
      <rPr>
        <sz val="10"/>
        <color theme="1"/>
        <rFont val="Calibri"/>
        <family val="2"/>
        <scheme val="minor"/>
      </rPr>
      <t>).</t>
    </r>
  </si>
  <si>
    <t xml:space="preserve"> http://www.anstaskforce.gov/spoc/nzms.php</t>
  </si>
  <si>
    <t xml:space="preserve">Arnold R </t>
  </si>
  <si>
    <t>The paleontology and stratigraphy of the marine Pliocene and Pleistocene of San Pedro, California.</t>
  </si>
  <si>
    <t>Memoirs of the California Academy of Sciences 3:1-420</t>
  </si>
  <si>
    <t>Baily JL Jr, Baily RI</t>
  </si>
  <si>
    <t>Further observations on the Mollusca of the relict lakes in the Great Basin</t>
  </si>
  <si>
    <t xml:space="preserve"> Nautilus 65:46-53</t>
  </si>
  <si>
    <r>
      <rPr>
        <i/>
        <sz val="10"/>
        <color theme="1"/>
        <rFont val="Calibri"/>
        <family val="2"/>
        <scheme val="minor"/>
      </rPr>
      <t>Amnicola pilsbryana</t>
    </r>
    <r>
      <rPr>
        <sz val="10"/>
        <color theme="1"/>
        <rFont val="Calibri"/>
        <family val="2"/>
        <scheme val="minor"/>
      </rPr>
      <t xml:space="preserve">, new name. </t>
    </r>
  </si>
  <si>
    <t xml:space="preserve">Baird W </t>
  </si>
  <si>
    <t>Descriptions of some new species of shells, collected at Vancouver Island and in British Columbia, by J.K. Lord, Esq., naturalist to the North-American Boundary Commission, in the years 1858-1862. British</t>
  </si>
  <si>
    <t>Proceedings of the Zoological Society of London 31:66-70.</t>
  </si>
  <si>
    <t>Baker FC</t>
  </si>
  <si>
    <t xml:space="preserve"> The Molluscan Family Planorbidae </t>
  </si>
  <si>
    <t>University of Illinois Press, Urbana</t>
  </si>
  <si>
    <t>Bedinger MS, Harrill JR</t>
  </si>
  <si>
    <t>Analytical regression stage analysis for Devils Hole,Death Valley National Park, Nevada</t>
  </si>
  <si>
    <t>Journal of the American Water Resources Association42: 827–839.</t>
  </si>
  <si>
    <t>Belsky AJ, Matzke A, Uselman S</t>
  </si>
  <si>
    <t>Survey of livestock influences on streamsand riparian ecosystems in the western United States</t>
  </si>
  <si>
    <t>Journal of Soil and Water Conservation 54(1):419-431.</t>
  </si>
  <si>
    <t>Berry SS</t>
  </si>
  <si>
    <t>Nautilus 60:76-78</t>
  </si>
  <si>
    <t>A surprising molluscan discovery in Death Valley</t>
  </si>
  <si>
    <t>Leaflets in Malacology. 1:5–8</t>
  </si>
  <si>
    <t>Blair D, Davis GM, Wu B</t>
  </si>
  <si>
    <t>Evolutionary relationships between trematodes andsnails emphasizing schistosomes and paragonimids</t>
  </si>
  <si>
    <t>Blair, D., G.M. Davis, and B. Wu. 2001. Evolutionary relationships between trematodes andsnails emphasizing schistosomes and paragonimids. Parasitology 123:229-243.</t>
  </si>
  <si>
    <t xml:space="preserve">Bouchet P, Rocroi J-P </t>
  </si>
  <si>
    <t>Classification and nomenclature of gastropod families </t>
  </si>
  <si>
    <t>Malacologia 47(1–2)</t>
  </si>
  <si>
    <t>Box JB, Mossa J</t>
  </si>
  <si>
    <t>Sediment, land use, and freshwater mussels: prospects and problems</t>
  </si>
  <si>
    <t>Journal of the North American Benthological Society 18(1):99-117</t>
  </si>
  <si>
    <t>Bronmark C</t>
  </si>
  <si>
    <t xml:space="preserve"> Interactions between epiphytes, macrophytes, and freshwatersnails: a review</t>
  </si>
  <si>
    <t xml:space="preserve"> Journal of Molluscan Studies 55(2):299-311</t>
  </si>
  <si>
    <t>Brooks LE, Masbruch MD, Sweetkind DS, Buto SG</t>
  </si>
  <si>
    <t>Steady-state numerical groundwater flow model of the Great Basin carbonate and alluvial aquifer system</t>
  </si>
  <si>
    <t>US Geological Survey Scientific Investigations Report 2014-5213</t>
  </si>
  <si>
    <t>Brown K, Lang B, Perez K</t>
  </si>
  <si>
    <t>The conservation ecology of North American pleurocerid and hydrobiid gastropods</t>
  </si>
  <si>
    <t>https://www.researchgate.net/publication/269606305_The_conservation_ecology_of_North_American_pleurocerid_and_hydrobiid_gastropods</t>
  </si>
  <si>
    <t>Brown KM</t>
  </si>
  <si>
    <t>Mollusca: Gastropoda</t>
  </si>
  <si>
    <t>Pp 297–329 in J. H. Thorp and A. P. Covich(editors). Ecology and classification of North American freshwater invertebrates.Academic Press, San Diego, California.</t>
  </si>
  <si>
    <t>Brown KM, Lang B, Pere KE</t>
  </si>
  <si>
    <t xml:space="preserve"> The conservation ecology of North Americanpleurocerid and hydrobiid gastropods</t>
  </si>
  <si>
    <t xml:space="preserve"> Journal of the North American Benthological Society27(2):484–495</t>
  </si>
  <si>
    <t>Brune G</t>
  </si>
  <si>
    <t>Major and historical springs of Texas</t>
  </si>
  <si>
    <t>Texas Water Development BoardReport 189:1-94</t>
  </si>
  <si>
    <t>Brussard PF, Gilpin ME</t>
  </si>
  <si>
    <t>Demographic and genetic problems of small populations</t>
  </si>
  <si>
    <t>Burbey TJ</t>
  </si>
  <si>
    <t>Hydrogeology and potential for ground-water development, carbonate-rock aquifers, southern Nevada and southeastern California.</t>
  </si>
  <si>
    <t xml:space="preserve">US Department of the Interior US Geological Survey Water-Resources Investigations 95-4168
</t>
  </si>
  <si>
    <t>Burch J</t>
  </si>
  <si>
    <t>North American freshwater snails. Malacological Publications, Hamburg,MI. viii + 365 pp.</t>
  </si>
  <si>
    <t>Malacological Publications, Hamburg, MI</t>
  </si>
  <si>
    <t>Burch JB</t>
  </si>
  <si>
    <t xml:space="preserve">North American freshwater snails. Identification keys, generic synonymy, supplemental notes, glossary, references, index. </t>
  </si>
  <si>
    <t>Walkerana 1:217-365</t>
  </si>
  <si>
    <t>North American freshwater snails</t>
  </si>
  <si>
    <t>Malacological Publications, Hamburg</t>
  </si>
  <si>
    <t xml:space="preserve">Burch JB, Tottenham, JL </t>
  </si>
  <si>
    <t xml:space="preserve">North American freshwater snails: species list, ranges and illustrations. </t>
  </si>
  <si>
    <t>Burk N, Bishop C, Lowe M</t>
  </si>
  <si>
    <t>Wetlands in Tooele Valley, Utah—an evaluation ofthreats posed by ground-water development and drought</t>
  </si>
  <si>
    <t>Utah Geological Survey Special Study 117</t>
  </si>
  <si>
    <t>Calkins WW</t>
  </si>
  <si>
    <t>New freshwater Mollusca. .</t>
  </si>
  <si>
    <t>Valley Naturalist 2:6</t>
  </si>
  <si>
    <t>Call RE</t>
  </si>
  <si>
    <t>On the Quaternary and Recent Mollusca of the Great Basin with descriptions of new forms; introduced by a sketch of the Quaternary lakes of the Great Basin by G.K. Gilbert.</t>
  </si>
  <si>
    <t xml:space="preserve"> U.S. Geological Survey Bulletin 11:1-66. Washington.</t>
  </si>
  <si>
    <t>Call RE, Pilsbry HA</t>
  </si>
  <si>
    <t>On Pyrgulopsis, a new genus of rissoid mollusk, with descriptions of two new forms</t>
  </si>
  <si>
    <t xml:space="preserve"> Proceedings of the Davenport Academy of Natural Sciences 5:9-14</t>
  </si>
  <si>
    <t xml:space="preserve">Carpenter PP </t>
  </si>
  <si>
    <t>Supplementary report on the present state of our knowledge with regard to the Mollusca of the west coast of North America</t>
  </si>
  <si>
    <t>Report of the British Association for the Advancement of Science 33:517-686</t>
  </si>
  <si>
    <t>Center for Biodiversity et al.</t>
  </si>
  <si>
    <t xml:space="preserve">Petition to list 42 species of Great Basin springsnails from Nevada, Utah, and California as threatened or endangered under the Endangered Species Act. </t>
  </si>
  <si>
    <t>Center for Biodiversity letter to the US Fish and Wildlife Service; https://www.biologicaldiversity.org/species/invertebrates/Great_Basin_spring_snails/pdfs/Great-Basin-Springsnail-Petition.pdf</t>
  </si>
  <si>
    <t>Center for Biological Diversity</t>
  </si>
  <si>
    <t>No date</t>
  </si>
  <si>
    <t>Saving Great Basin springsnails and watersheds</t>
  </si>
  <si>
    <t>https://www.biologicaldiversity.org/programs/biodiversity/invertebrate_conservation/great_basin_springsnails/index.html</t>
  </si>
  <si>
    <t xml:space="preserve">Chamberlain RV, Berry E </t>
  </si>
  <si>
    <t>Mollusks of the Pliocene deposits at Collinston, Utah</t>
  </si>
  <si>
    <t>Nautilus 47:25-29</t>
  </si>
  <si>
    <t>Charlet DA</t>
  </si>
  <si>
    <t>Effects of interbasin water transport on ecosystems of Spring Valley,White Pine County, Nevada. Expert testimony submitted to Nevada State Engineer, on the applications 54003 through 54021, inclusive</t>
  </si>
  <si>
    <t>Las Vegas Valley Water District toappropriate waters of Spring Valley hydrographic basin, Lincoln and White Pine Counties,Nevada. 24 June 2006, Carson City, Nevada.</t>
  </si>
  <si>
    <t>Churchfield S</t>
  </si>
  <si>
    <t>Dietary separation in three species of shrew inhabiting water-cressbeds</t>
  </si>
  <si>
    <t>Clark County Department of Comprehensive Planning and US Fish and Wildlife Service</t>
  </si>
  <si>
    <t>Final Clark County Multi-Species Habitat Conservation Plan and EnvironmentalImpact Statement for Issuance of a Permit to Allow Incidental Take of 79 Species in ClarkCounty, Nevada</t>
  </si>
  <si>
    <t>Recon; September 2000. Available online:http://www.accessclarkcounty.com/depts/daqem/epd/Pages/dcp_mshcp.aspx</t>
  </si>
  <si>
    <t>Clarke AH</t>
  </si>
  <si>
    <t>The freshwater molluscs of Canada</t>
  </si>
  <si>
    <t xml:space="preserve"> Ottawa, Canada: National Museum of Natural Sciences, National Museums of Canada</t>
  </si>
  <si>
    <t>Congdon RD</t>
  </si>
  <si>
    <t>Simulation of Spring Valley ground water development, as proposedby the Southern Nevada Water Authority</t>
  </si>
  <si>
    <t>Testimony USFWS/FWS-2001/FWS-2001June 29,2006. http://water.nv.gov/hearings/spring%20valley%20hearings/USFWS/</t>
  </si>
  <si>
    <t>Conrad TA</t>
  </si>
  <si>
    <r>
      <t xml:space="preserve">Description of a new species of </t>
    </r>
    <r>
      <rPr>
        <i/>
        <sz val="10"/>
        <color theme="1"/>
        <rFont val="Calibri"/>
        <family val="2"/>
        <scheme val="minor"/>
      </rPr>
      <t>Melania</t>
    </r>
  </si>
  <si>
    <t>Proceedings of the Academy of Natural Sciences of Philadelphia 7:269</t>
  </si>
  <si>
    <t>Cook ER, Bartlein PJ, Diffenbaugh N, Seager R, Shuman BN, Webb RS, Williams JW, Woodhouse C</t>
  </si>
  <si>
    <t>Hydrological variability and change</t>
  </si>
  <si>
    <t>Pp 143–257 in: Abrupt climate change   U.S. Climate Change Science Program and the Subcommittee on Global Change Research.US Department of the Interior US Geological Survey</t>
  </si>
  <si>
    <t xml:space="preserve">Cowie RH </t>
  </si>
  <si>
    <t>Catalog and bibliography of the nonindigeneous nonmarine snails and slugs of the Hawaiian Islands</t>
  </si>
  <si>
    <t>Bishop Museum Occasional Papers 50:1-66</t>
  </si>
  <si>
    <t xml:space="preserve">Criscione F, Ponder WF </t>
  </si>
  <si>
    <t xml:space="preserve">A phylogenetic analysis of rissooidean and cingulopsoidean families (Gastropoda: Caenogastropoda) </t>
  </si>
  <si>
    <t>Molecular Phylogenetics and Evolution 11:1075–1082. DOI:10.1016/j.ympev.2012.11.026</t>
  </si>
  <si>
    <t>Crumpacker DW</t>
  </si>
  <si>
    <t xml:space="preserve">Regional riparian research and a multi-university approach to thespecial problem of livestock grazing in the Rocky Mountains and Great Plains </t>
  </si>
  <si>
    <t>Pp. 413-422 in Warner RE and Hendrix K, eds. California riparian systems: Ecology, conservation, andproductive management. University of California Press, Berkeley</t>
  </si>
  <si>
    <t>Cuthbert MO, Ashley GM</t>
  </si>
  <si>
    <t>A spring forward for hominin evolution in East Africa</t>
  </si>
  <si>
    <t>PLoS One 9(9), e107358.</t>
  </si>
  <si>
    <t>Davis GM, Mazurkiewicz M. Mandracchia M</t>
  </si>
  <si>
    <r>
      <rPr>
        <i/>
        <sz val="10"/>
        <color theme="1"/>
        <rFont val="Calibri"/>
        <family val="2"/>
        <scheme val="minor"/>
      </rPr>
      <t>Spurwinkia:</t>
    </r>
    <r>
      <rPr>
        <sz val="10"/>
        <color theme="1"/>
        <rFont val="Calibri"/>
        <family val="2"/>
        <scheme val="minor"/>
      </rPr>
      <t xml:space="preserve"> morphology, systematics, and ecology of a new genus of North American marshland Hydrobiidae (Mollusca: Gastropoda)</t>
    </r>
  </si>
  <si>
    <t xml:space="preserve"> Proceedings of the Academy of Natural Sciences of Philadelphia 134:143-177</t>
  </si>
  <si>
    <t>Davis JW</t>
  </si>
  <si>
    <t>Livestock vs. riparian habitat management- there are solutions</t>
  </si>
  <si>
    <t>Pp. 175-184.In: Wildlife-Livestock Relationships Symposium: Proceedings 10, University of Idaho Forest Wildlifeand Range Experimental Station, Moscow.</t>
  </si>
  <si>
    <t>de Marco P Jr</t>
  </si>
  <si>
    <r>
      <t xml:space="preserve">Invasion by the introduced aquatic snail </t>
    </r>
    <r>
      <rPr>
        <i/>
        <sz val="10"/>
        <color theme="1"/>
        <rFont val="Calibri"/>
        <family val="2"/>
        <scheme val="minor"/>
      </rPr>
      <t>Melanoides tuberculata</t>
    </r>
    <r>
      <rPr>
        <sz val="10"/>
        <color theme="1"/>
        <rFont val="Calibri"/>
        <family val="2"/>
        <scheme val="minor"/>
      </rPr>
      <t xml:space="preserve"> (Müller, 1774) (Gastropoda: Prosobranchia: Thiaridae) of the Rio Doce Park, Mina Gerais,Brazil</t>
    </r>
  </si>
  <si>
    <t>Studies on Neotropical Fauna and Environment 34:186–189.</t>
  </si>
  <si>
    <t>Deacon JE</t>
  </si>
  <si>
    <t>Endangered and threatened fishes of the West</t>
  </si>
  <si>
    <t>Great Basin Naturalist Memoirs 3:41–64.</t>
  </si>
  <si>
    <t xml:space="preserve">Probable effects of proposed groundwater pumping by Southern NevadaWater Authority in Cave, Dry Lake and Delamar Valleys, Nevada on spring and wetland-dependent biota. </t>
  </si>
  <si>
    <t>Deacon JE, Williams AE, Williams CD, Williams JE</t>
  </si>
  <si>
    <t>Fueling population growth in Las Vegas: how large-scale groundwater withdrawal could burn regionalbiodiversity</t>
  </si>
  <si>
    <t>BioScience 57:688-698</t>
  </si>
  <si>
    <t>Deacon JE, Williams AE, Williams JE, Williams CD</t>
  </si>
  <si>
    <t>Large scale groundwater withdrawal and potential impacts to endangered aquatic species in the Great Basin. Draft</t>
  </si>
  <si>
    <t xml:space="preserve">Unpublished manuscript. 19 pp </t>
  </si>
  <si>
    <t>Deacon JE, Williams JE</t>
  </si>
  <si>
    <t>Annotated list of the fishes of Nevada</t>
  </si>
  <si>
    <t>Proceedings ofthe Biological Society of Washington 97:103-118</t>
  </si>
  <si>
    <t>Dettinger MD, Harrill JR, Schmidt DL</t>
  </si>
  <si>
    <t>Distribution of carbonate-rock aquifers and the potential for their development, Southern Nevada and adjacent parts of California, Arizona, and Utah. Carson City (NV)</t>
  </si>
  <si>
    <t>U.S. Department of the Interior U.S.Geological Survey Water-Resources Investigations Report 91-4146.</t>
  </si>
  <si>
    <t>Dillon RT</t>
  </si>
  <si>
    <t>The influence of minor human disturbance on biochemical variation in apopulation of freshwater snails</t>
  </si>
  <si>
    <t>Bibliography for the identification of North American freshwater snails</t>
  </si>
  <si>
    <t>Freshwater Gastropods of North America, project report; available online at: http://www.fwgna.org/taxon.htm#Assimineidae</t>
  </si>
  <si>
    <t>Doherty J</t>
  </si>
  <si>
    <t>A Snail's Tale: The amazing story of survival in North America springs and wetlands</t>
  </si>
  <si>
    <t>https://www.dri.edu/images/stories/news/newsletters/2002-summer-dri-newsletter.pdf</t>
  </si>
  <si>
    <t>Dudley W, Larson JD</t>
  </si>
  <si>
    <t xml:space="preserve">Effect of Irrigation Pumping on Desert PupfishHabitats in Ash Meadows, Nye County, Nevada. </t>
  </si>
  <si>
    <t>Dumnicka, E., J. Galas, I. Jatulewicz, and J. Karlikowska, and B. Rzonca</t>
  </si>
  <si>
    <t>From spring sources to springbrook: Changes in environmental and benthic fauna</t>
  </si>
  <si>
    <t>Durban TJ</t>
  </si>
  <si>
    <t>Development and use of a groundwater model for the Spring Valley area.</t>
  </si>
  <si>
    <t>http://water.nv.gov/hearings/spring%20valley%20hearings/SNWA/508.pdf</t>
  </si>
  <si>
    <t>Eakin TE</t>
  </si>
  <si>
    <t xml:space="preserve">A regional interbasin groundwater system in the White River Area,southeastern Nevada. </t>
  </si>
  <si>
    <t>Eby LA, Fagan WF, Minckley WL</t>
  </si>
  <si>
    <t xml:space="preserve">Variability and dynamics of a desert streamcommunity. </t>
  </si>
  <si>
    <t>Elliott PE, Beck DA, Prudic DE</t>
  </si>
  <si>
    <t>Characterization of Surface-water Resourcesin the Great Basin National Park Area and Their Susceptibility to Ground-water Withdrawals in Adjacent Valleys,White Pine County, Nevada.</t>
  </si>
  <si>
    <t>ENSR Corporation</t>
  </si>
  <si>
    <t>2007a</t>
  </si>
  <si>
    <t xml:space="preserve">Final Scoping Summary Report for the Clark, Lincoln, and White Pine Counties Groundwater Development Project Environmental Impact Statement. </t>
  </si>
  <si>
    <t>U.S. Department of the Interior Bureau of Land Management Nevada State Office</t>
  </si>
  <si>
    <t>2007b</t>
  </si>
  <si>
    <t xml:space="preserve">Natural resources baseline summary report for the Clark, Lincoln, and White Pine Counties Groundwater Development EIS. </t>
  </si>
  <si>
    <t>Fetter CW</t>
  </si>
  <si>
    <t xml:space="preserve">Applied Hydrogeology, 3rd ed. </t>
  </si>
  <si>
    <t>Field CB, Mortsch LD, Brklacich M, Forbes DL, Kovacs P, Patz JA, Running SW, Scott MJ</t>
  </si>
  <si>
    <t>North America Climate Change 2007: Impacts, Adaptation andVulnerability. Contribution of Working Group II to the Fourth Assessment Report of theIntergovernmental Panel on Climate Change.</t>
  </si>
  <si>
    <t>Contribution of Working Group II to the Fourth Assessment Report of theIntergovernmental Panel on Climate Change, M.L. Parry, O.F. Canziani, J.P. Palutikof, P.J.van der Linden and C.E. Hanson, Eds., Cambridge Univ. Press, Cambridge, UK.http://www.ipccinfo.com/wg2report_north_america.php</t>
  </si>
  <si>
    <t>Fiero GW, Maxey GB</t>
  </si>
  <si>
    <t xml:space="preserve">Hydrogeology of the Devil’s Hole area,Ash Meadows, Nevada. </t>
  </si>
  <si>
    <t>Publication 44009. Desert Research Institute, Water Resources</t>
  </si>
  <si>
    <t>Fleischner TL</t>
  </si>
  <si>
    <t>Ecological costs of livestock grazing in western North America.</t>
  </si>
  <si>
    <t>Conservation Biology 8(3): 629-644</t>
  </si>
  <si>
    <t>Fleishman, E., D.D. Murphy, and D.W. Sada</t>
  </si>
  <si>
    <t>Effects of environmental heterogeneityand disturbance on the native and non-native flora of desert springs</t>
  </si>
  <si>
    <t>Biological Invasions 8:1091-1101</t>
  </si>
  <si>
    <t>Forest Guardians</t>
  </si>
  <si>
    <t>A Petition to List 206 Critically Imperiled or Imperiled Species in the MountainPrairie Region of the United States as Threatened or Endangered Under the Endangered Species Act</t>
  </si>
  <si>
    <t>http://pdf.wildearthguardians.org/support_docs/petition_protection-206-species-r6_7-24-07.pdf</t>
  </si>
  <si>
    <t>Frest TJ</t>
  </si>
  <si>
    <t>Native snails: Indicators of ecosystem health</t>
  </si>
  <si>
    <t>Pp. 211-215 in: WelfareRanching, G. Wuerthner and M. Matteson, eds.Island Press, Sausalito, California.</t>
  </si>
  <si>
    <t>Frest TJ, Johannes EJ</t>
  </si>
  <si>
    <t xml:space="preserve">Mollusc species of special concern within the range of the Northern Spotted Owl. </t>
  </si>
  <si>
    <t>Deixis Consultants, Final Report. Unpublished report prepared for the Forest Ecosystem Management Working Group, U.S.D.A. Forest Service; Pacific Northwest Region; Portland</t>
  </si>
  <si>
    <t xml:space="preserve"> Field guide to survey and manage freshwater mollusk species</t>
  </si>
  <si>
    <t>BLM/OR/WA/PL-99/045+1792</t>
  </si>
  <si>
    <t>1995a</t>
  </si>
  <si>
    <t xml:space="preserve">Interior Columbia Basin mollusk species of special concern: Final report </t>
  </si>
  <si>
    <t>Deixis Consultants for the Interior Columbia Basin Ecosystem Management Project, Walla Walla</t>
  </si>
  <si>
    <t>1995b</t>
  </si>
  <si>
    <t xml:space="preserve"> Freshwater molluscs of the Upper Sacramento system, California with particular reference to the Cantara Spill: 1994 yearly report</t>
  </si>
  <si>
    <t>Deixis Consultants. Unpublished report prepared for the State of California, Department of Fish and Game, Sacromento</t>
  </si>
  <si>
    <t>1995c</t>
  </si>
  <si>
    <t xml:space="preserve"> Freshwater mollusks of the Upper Klamath Drainage, Oregon: final report</t>
  </si>
  <si>
    <t xml:space="preserve"> Deixis Consultants for the Oregon Natural Heritage Program, Portland </t>
  </si>
  <si>
    <t>Furnish JL</t>
  </si>
  <si>
    <r>
      <t xml:space="preserve"> Factors affecting the growth, production and distribution of the stream snail </t>
    </r>
    <r>
      <rPr>
        <i/>
        <sz val="10"/>
        <color theme="1"/>
        <rFont val="Calibri"/>
        <family val="2"/>
        <scheme val="minor"/>
      </rPr>
      <t>Juga silicula</t>
    </r>
    <r>
      <rPr>
        <sz val="10"/>
        <color theme="1"/>
        <rFont val="Calibri"/>
        <family val="2"/>
        <scheme val="minor"/>
      </rPr>
      <t xml:space="preserve"> (Gould)</t>
    </r>
  </si>
  <si>
    <t>Oregon State University Ph.D. thesis, Corvallis</t>
  </si>
  <si>
    <t>Furnish, J.L, Monthey RW, Duncan N</t>
  </si>
  <si>
    <t xml:space="preserve">Conservation Assessments for mollusk species associated with springs and spring runs: Fluminicola new species 2, 3, 11  Vorticifex klamathensis sinitsini; Juga (Oreobasis) new species 2; and Lyogyrus new spp. 1, version 2.0
</t>
  </si>
  <si>
    <t xml:space="preserve">USDA Forest Service Region 6 and USDI Bureau of Land Management, Oregon and Washington; availabove on;ine at: https://www.blm.gov/or/plans/surveyandmanage/files/ca-ig-aquatic-springs-6sp-2005-10-28.pdf (accesed 8 Aug 2019)
</t>
  </si>
  <si>
    <t>Gill T</t>
  </si>
  <si>
    <t>Systematic arrangement of the mollusks of the family Viviparidae, and others, inhabiting the United States</t>
  </si>
  <si>
    <t>Proceedings of the Academy of Natural Sciences of Philadelphia 15:33-40</t>
  </si>
  <si>
    <t>Golden ME, Oborny B, Albrecht N, Norman J, Webster S, Ripple M, Robertson, Herstein S</t>
  </si>
  <si>
    <t>Ecological evaluation of selected aquatic ecosystems in the Biological Resources Study Area for the Southern Nevada Water Authority’s proposed Clark, Lincoln, and White Pine Counties Groundwater Development Project: Final Report, Vol. 1</t>
  </si>
  <si>
    <t>Bio-West, Inc., Logan</t>
  </si>
  <si>
    <t>Goodman D</t>
  </si>
  <si>
    <t>The demography of chance extinction</t>
  </si>
  <si>
    <t>Pp 11-34 in Soule ME, editor. Viable populations for conservation. Cambridge: University Press, Cambridge</t>
  </si>
  <si>
    <t>Gorrell JV, Andersen ME, Bunnell KD, Canning MF, Clark AG, Dolsen DE, Howe FP</t>
  </si>
  <si>
    <t>Utah Comprehensive Wildlife Conservation Strategy</t>
  </si>
  <si>
    <t>Utah Division of Wildlife Resources, Salt Lake City</t>
  </si>
  <si>
    <t>Gould AA</t>
  </si>
  <si>
    <t xml:space="preserve"> Descriptions of thirteen new species of shells</t>
  </si>
  <si>
    <t>] Silliman’s American Journal of Science and Arts 38:196-197</t>
  </si>
  <si>
    <t>Shells collected by the United States Exploring Expedition under the command of Charles Wilkes</t>
  </si>
  <si>
    <t xml:space="preserve"> Proceedings of the Boston Society of Natural History 2:222-225</t>
  </si>
  <si>
    <t>New species of land and fresh-water shells from western (N.) America</t>
  </si>
  <si>
    <t>Proceedings of the Boston Society of Natural History 5:127-130</t>
  </si>
  <si>
    <t>Graca MAS</t>
  </si>
  <si>
    <t>The role of invertebrates on leaf litter decomposition in streams – areview. International</t>
  </si>
  <si>
    <t>International Review of Hydrobiology 86:383–393</t>
  </si>
  <si>
    <t xml:space="preserve">Gray JE </t>
  </si>
  <si>
    <t>Mollusks. In: British Museum, Synopsis of the contents of the British Museum. 42nd edition</t>
  </si>
  <si>
    <t xml:space="preserve"> G. Woodfall and Son:86-89, 106-156, London</t>
  </si>
  <si>
    <t>Catalogue of the species of Mollusca and their shells, which have hitherto been recorded as found at New Zealand, with the description of some lately discovered species</t>
  </si>
  <si>
    <t>Pp. 228-265 in Dieffenbach, E. Travels in New Zealand; with contributions to the geography, geology, botany, and natural history of that country. Volume II. London: John Murray:</t>
  </si>
  <si>
    <t>Catalogue des Mollusques et do leurs Coquilles, trouvés jusqu’à présent à la Nouvelle-Zélande, avec la description des espèces récemment découvertes</t>
  </si>
  <si>
    <t>Revue Zoologique 7:346-358</t>
  </si>
  <si>
    <t>Gregg WO, Taylor DW</t>
  </si>
  <si>
    <t>Fontelicella (Prosobranchia: Hydrobiidae), a new genus of west American freshwater snails</t>
  </si>
  <si>
    <t>Malacologia 3:103-110</t>
  </si>
  <si>
    <t>Haldeman SS</t>
  </si>
  <si>
    <t>A monograph of the Limniades and other freshwater univalve shells of North America. No. 1</t>
  </si>
  <si>
    <t>Philadelphia: J. Dobson: 3</t>
  </si>
  <si>
    <t>A monograph of the freshwater univalve mollusca of the United States, including notices of species in other parts of North America. No. 7</t>
  </si>
  <si>
    <t>Carey and Hart, Philadelphia.</t>
  </si>
  <si>
    <t xml:space="preserve">Haldeman SS </t>
  </si>
  <si>
    <t>A monograph of the Limniades and other freshwater univalve shells of North America. No. 3</t>
  </si>
  <si>
    <t>Philadelphia: J. Dobson, Philadephia</t>
  </si>
  <si>
    <t>Hannibal H</t>
  </si>
  <si>
    <t>A synopsis of the Recent and Tertiary freshwater Mollusca of the Californian province, based upon an ontogenetic classification</t>
  </si>
  <si>
    <t>Proceedings of the Malacological Society of London 10:112-211</t>
  </si>
  <si>
    <t>Hanski I, Moilanen A, Gullenberg M</t>
  </si>
  <si>
    <t>Minimum viable metapopulation size</t>
  </si>
  <si>
    <t>American Naturalist 147:527-541</t>
  </si>
  <si>
    <t>Harrill JR</t>
  </si>
  <si>
    <t>Pumping and ground-water storage depletion in Las Vegas Valley,Nevada, 1955–74</t>
  </si>
  <si>
    <t>State of Nevada Division of Water Resources  Water Resources Bulletin 44</t>
  </si>
  <si>
    <t>Groundwater storage depletion in Pahrump Valley, Nevada–California, 1962–75</t>
  </si>
  <si>
    <t>US Geological Survey Water Supply Paper 2279, Washington</t>
  </si>
  <si>
    <t>Harrill JR, Gates JS, Thomas JM</t>
  </si>
  <si>
    <t>Major ground-water flow systems in the Great Basin region of Nevada, Utah, and adjacent states</t>
  </si>
  <si>
    <t>USGS Hydrological Investigations Atlas HA-694-C</t>
  </si>
  <si>
    <t>Harrill JR, Prudic DE</t>
  </si>
  <si>
    <t>Aquifer Systems in the Great Basin Region of Nevada, Utah, and adjacent states: summary report</t>
  </si>
  <si>
    <t>US Geological Survey Professional Paper 1409-A, Washington</t>
  </si>
  <si>
    <t>Aquifer systems in the Great Basin region of Nevada, Utah, and adjacent states—summary report</t>
  </si>
  <si>
    <t>US Geological Survey Professional Paper 1409-A</t>
  </si>
  <si>
    <t xml:space="preserve">Hawkins CP, Furnish JK </t>
  </si>
  <si>
    <t xml:space="preserve">Are snails important competitors in streams? </t>
  </si>
  <si>
    <t>Oikos 49:209-220</t>
  </si>
  <si>
    <t>Heilwell VM, Brooks LE, editors</t>
  </si>
  <si>
    <t>Conceptual model of the Great Basin carbonate and alluvial aquifer system</t>
  </si>
  <si>
    <t>US Geological Survey Investigations Report 2010-5193</t>
  </si>
  <si>
    <t>Hendrickson DA, Minckley WL</t>
  </si>
  <si>
    <t>Ciénegas—vanishing climax communities ofthe American southwest</t>
  </si>
  <si>
    <t>Desert Plants 6: 131–175</t>
  </si>
  <si>
    <t xml:space="preserve">Herrmannsen AN </t>
  </si>
  <si>
    <t xml:space="preserve">Indicis generum malacozoorum primordia: Nomina subgenerum, generum, familiarum, tribuum, ordinum, classium; adjectis auctoribus, temporibus, locis systematicis atque literariis, etymis, synonymis. </t>
  </si>
  <si>
    <t>Praetermittuntur Cirripedia, Tunicata et Rhizopoda, Volume 1 Sumptibus and Typis Theodori Fischeri, Cassellis.</t>
  </si>
  <si>
    <t>Hershler R</t>
  </si>
  <si>
    <t>Systematic revision of the Hydrobiidae (Gastropoda: Rissoacea) of the Cuatro Cienegas basin, Coahuila, Mexico</t>
  </si>
  <si>
    <t>Malacologia 26:31-123</t>
  </si>
  <si>
    <t>The Veliger 41:1-132</t>
  </si>
  <si>
    <t>Field survey and preliminary taxonomy of great basin springsnails</t>
  </si>
  <si>
    <t>https://musnaz-my.sharepoint.com/:b:/g/personal/amendoza_musnaz_org/EYTaFuIcVKxNs60PB0K5FLABT6Ali_zkQ92I7yPdMjBjVA?e=vnqSxj</t>
  </si>
  <si>
    <t xml:space="preserve">Hershler R </t>
  </si>
  <si>
    <t>Proceedings of the Biological Society of Washington 102:176-248</t>
  </si>
  <si>
    <t>Smithsonian Contributions to Zoology 554:1-115</t>
  </si>
  <si>
    <t>Veliger 38:343-373</t>
  </si>
  <si>
    <t>Veliger 42:306-337</t>
  </si>
  <si>
    <t>Hershler R, Davis CL, Kitting CL, Liu, H-P D</t>
  </si>
  <si>
    <t>Discovery of introduced and cryptogenic cochliopid gastropods in the San Francisco Estuary, California</t>
  </si>
  <si>
    <t>Journal of Molluscan Studies 73:323-332</t>
  </si>
  <si>
    <t xml:space="preserve">Hershler R, Frest TJ, Johannes EJ, Bowle, PA, Thompson FG </t>
  </si>
  <si>
    <t>Two new genera of hydrobiid snails (Prosobranchia: Rissooidea) from the northwestern United States</t>
  </si>
  <si>
    <t>Veliger 37:221-243</t>
  </si>
  <si>
    <t xml:space="preserve">Hershler R, Frest TJ, Liu H-P, Johannes EJ  </t>
  </si>
  <si>
    <t>2003a</t>
  </si>
  <si>
    <t>Rissooidean snails from the Pit River basin, California</t>
  </si>
  <si>
    <t>Veliger 46:275-304</t>
  </si>
  <si>
    <t xml:space="preserve">Hershler R, Frest, TJ </t>
  </si>
  <si>
    <t>A review of the North American freshwater snail genus Fluminicola (Hydrobiidae)</t>
  </si>
  <si>
    <t>Smithsonian Contributions to Zoology 583:1-41</t>
  </si>
  <si>
    <t xml:space="preserve">Hershler R, Landy JJ </t>
  </si>
  <si>
    <t>Arizona Hydrobiidae</t>
  </si>
  <si>
    <t>Smithsonian Contributions to Zoology 459:1-63</t>
  </si>
  <si>
    <t>Journal of Molluscan Studies. 83. 161-171; doi 10.1093/mollus/eyw051; https://musnaz-my.sharepoint.com/:b:/g/personal/amendoza_musnaz_org/EaTl6qpCjClDsQ0WXPU4KFIBe0UoSlUES5YrBIO06UxRTQ?e=fDKtWZ; https://academic.oup.com/mollus/article/83/2/161/2918118</t>
  </si>
  <si>
    <t>Hershler R, Liu H-P</t>
  </si>
  <si>
    <r>
      <t xml:space="preserve">Ancient vicariance and recent dispersal of springsnails (Hydrobiidae: </t>
    </r>
    <r>
      <rPr>
        <i/>
        <sz val="10"/>
        <color theme="1"/>
        <rFont val="Calibri"/>
        <family val="2"/>
        <scheme val="minor"/>
      </rPr>
      <t>Pyrgulopsis)</t>
    </r>
    <r>
      <rPr>
        <sz val="10"/>
        <color theme="1"/>
        <rFont val="Calibri"/>
        <family val="2"/>
        <scheme val="minor"/>
      </rPr>
      <t xml:space="preserve"> in the Death Valley system, California-Nevada.</t>
    </r>
  </si>
  <si>
    <t xml:space="preserve"> In:Reheis MC, Hershler R, Miller DM, editors. Late Cenozoic drainage history ofthe southwestern Great Basin and lower Colorado River region:Geologic and biotic perspectives. Geological Society of America Special Paper 439:91-101</t>
  </si>
  <si>
    <r>
      <t xml:space="preserve">New species and records of </t>
    </r>
    <r>
      <rPr>
        <i/>
        <sz val="10"/>
        <color theme="1"/>
        <rFont val="Calibri"/>
        <family val="2"/>
        <scheme val="minor"/>
      </rPr>
      <t>Pyrgulopsis</t>
    </r>
    <r>
      <rPr>
        <sz val="10"/>
        <color theme="1"/>
        <rFont val="Calibri"/>
        <family val="2"/>
        <scheme val="minor"/>
      </rPr>
      <t xml:space="preserve"> (Gastropoda:Hydrobiidae) from the Snake River basin, southeastern Oregon: Further delineation of a highly imperiled fauna</t>
    </r>
  </si>
  <si>
    <t>Zootaxa 2006:1-22</t>
  </si>
  <si>
    <r>
      <t xml:space="preserve">Two new, possibly threatened species of </t>
    </r>
    <r>
      <rPr>
        <i/>
        <sz val="10"/>
        <color theme="1"/>
        <rFont val="Calibri"/>
        <family val="2"/>
        <scheme val="minor"/>
      </rPr>
      <t>Pyrgulopsis</t>
    </r>
    <r>
      <rPr>
        <sz val="10"/>
        <color theme="1"/>
        <rFont val="Calibri"/>
        <family val="2"/>
        <scheme val="minor"/>
      </rPr>
      <t xml:space="preserve"> (Gastropoda: Hydrobiidae) from southwestern California</t>
    </r>
  </si>
  <si>
    <t>Zootaxa 2343:1-17</t>
  </si>
  <si>
    <t>Annotated checklist of freshwater Truncatelloidean gastropods of the western United States, with an Illustrated key to the genera</t>
  </si>
  <si>
    <t>U.S. Department of the Interior, Bureau of Land Management Technical Note 449, National Operations Center, Denver; https://musnaz-my.sharepoint.com/:b:/g/personal/amendoza_musnaz_org/EWSq6W4s1eJEn3TEjAEeDfsBaEma3a9pUZqlH4ww8Lk8pA?e=LnwAE1</t>
  </si>
  <si>
    <t>2004a</t>
  </si>
  <si>
    <r>
      <t xml:space="preserve">Taxonomic reappraisal of species assigned to the North American freshwater gastropod subgenus </t>
    </r>
    <r>
      <rPr>
        <i/>
        <sz val="10"/>
        <color theme="1"/>
        <rFont val="Calibri"/>
        <family val="2"/>
        <scheme val="minor"/>
      </rPr>
      <t>Natricola</t>
    </r>
    <r>
      <rPr>
        <sz val="10"/>
        <color theme="1"/>
        <rFont val="Calibri"/>
        <family val="2"/>
        <scheme val="minor"/>
      </rPr>
      <t xml:space="preserve"> (Rissooidea: Hydrobiidae)</t>
    </r>
  </si>
  <si>
    <t>Veliger 47:66-81</t>
  </si>
  <si>
    <t>2004b</t>
  </si>
  <si>
    <t>A molecular phylogeny of aquatic gastropods provides anew perspective on biogeographic history of the Snake River region</t>
  </si>
  <si>
    <t>Molecular Phylogenetics and Evolution 32:927-937</t>
  </si>
  <si>
    <t>2012a</t>
  </si>
  <si>
    <r>
      <t>A new species of springsnail (</t>
    </r>
    <r>
      <rPr>
        <i/>
        <sz val="10"/>
        <color theme="1"/>
        <rFont val="Calibri"/>
        <family val="2"/>
        <scheme val="minor"/>
      </rPr>
      <t>Pyrgulopsi</t>
    </r>
    <r>
      <rPr>
        <sz val="10"/>
        <color theme="1"/>
        <rFont val="Calibri"/>
        <family val="2"/>
        <scheme val="minor"/>
      </rPr>
      <t xml:space="preserve">s) from the Owyhee River basin, Nevada. </t>
    </r>
  </si>
  <si>
    <t>Western North American Naturalist 72:21-31</t>
  </si>
  <si>
    <t>2012b</t>
  </si>
  <si>
    <r>
      <t xml:space="preserve">Molecular phylogeny of the western North American pebblesnails, genus </t>
    </r>
    <r>
      <rPr>
        <i/>
        <sz val="10"/>
        <color theme="1"/>
        <rFont val="Calibri"/>
        <family val="2"/>
        <scheme val="minor"/>
      </rPr>
      <t>Fluminicola</t>
    </r>
    <r>
      <rPr>
        <sz val="10"/>
        <color theme="1"/>
        <rFont val="Calibri"/>
        <family val="2"/>
        <scheme val="minor"/>
      </rPr>
      <t xml:space="preserve"> (Rissooidea: Lithoglyphidae), with descriptionof a new species</t>
    </r>
  </si>
  <si>
    <t>Journal of Molluscan Studies 78:321-329.</t>
  </si>
  <si>
    <t>Hershler R, Liu H-P, Babbitt C, Kellogg MG, Howard JK</t>
  </si>
  <si>
    <t>2016a</t>
  </si>
  <si>
    <t>Three newspecies of western California springsnails previously confused with Pyrgulopsisstearnsiana (Caenogastropoda, Hydrobiidae)</t>
  </si>
  <si>
    <t>ZooKeys 601:1-19</t>
  </si>
  <si>
    <t>Hershler R, Liu H-P, Bradford C</t>
  </si>
  <si>
    <r>
      <t>Systematics of a widely distributed westernNorth American springsnail,</t>
    </r>
    <r>
      <rPr>
        <i/>
        <sz val="10"/>
        <color theme="1"/>
        <rFont val="Calibri"/>
        <family val="2"/>
        <scheme val="minor"/>
      </rPr>
      <t xml:space="preserve"> Pyrgulopsis micrococcus</t>
    </r>
    <r>
      <rPr>
        <sz val="10"/>
        <color theme="1"/>
        <rFont val="Calibri"/>
        <family val="2"/>
        <scheme val="minor"/>
      </rPr>
      <t xml:space="preserve"> (Caenogastropoda,Hydrobiidae), with descriptions of three new congeners. .</t>
    </r>
  </si>
  <si>
    <t>Zookeys 330:27-52</t>
  </si>
  <si>
    <t>Hershler R, Liu H-P, Carlton JT, Cohen AN, Davis CB, Sorensen J, Weedman D</t>
  </si>
  <si>
    <t>New discoveries of introduced and cryptogenic fresh and brackish water
gastropods (Caenogastropoda: Cochliopidae) in the western United States</t>
  </si>
  <si>
    <t>Aquatic Invasions 10:147-156</t>
  </si>
  <si>
    <t>2015a</t>
  </si>
  <si>
    <t>New discoveries of introduced and cryptogenic fresh and brackishwater gastropods (Caenogastropoda: Cochliopidae) in the western United States</t>
  </si>
  <si>
    <t>Aquatic Invasions 10:147-156.</t>
  </si>
  <si>
    <t>Hershler R, Liu H-P, Frest TJ, Johannes EJ</t>
  </si>
  <si>
    <t>2007c</t>
  </si>
  <si>
    <r>
      <t xml:space="preserve">Extensive diversification of pebblesnails (Lithoglyphidae: </t>
    </r>
    <r>
      <rPr>
        <i/>
        <sz val="10"/>
        <color theme="1"/>
        <rFont val="Calibri"/>
        <family val="2"/>
        <scheme val="minor"/>
      </rPr>
      <t>Fluminicola)</t>
    </r>
    <r>
      <rPr>
        <sz val="10"/>
        <color theme="1"/>
        <rFont val="Calibri"/>
        <family val="2"/>
        <scheme val="minor"/>
      </rPr>
      <t xml:space="preserve"> in the upper SacramentoRiver basin, northwestern USA</t>
    </r>
  </si>
  <si>
    <t>Zoological Journal of the LinneanSociety 149:371-422</t>
  </si>
  <si>
    <t>Hershler R, Liu H-P, Frest TJ, Johannes EJ, Clark WH</t>
  </si>
  <si>
    <r>
      <t xml:space="preserve">Genetic structureof the western North American aquatic gastropod genus </t>
    </r>
    <r>
      <rPr>
        <i/>
        <sz val="10"/>
        <color theme="1"/>
        <rFont val="Calibri"/>
        <family val="2"/>
        <scheme val="minor"/>
      </rPr>
      <t>Taylorconcha</t>
    </r>
    <r>
      <rPr>
        <sz val="10"/>
        <color theme="1"/>
        <rFont val="Calibri"/>
        <family val="2"/>
        <scheme val="minor"/>
      </rPr>
      <t xml:space="preserve"> and description of a second species</t>
    </r>
  </si>
  <si>
    <t xml:space="preserve"> Journal of Molluscan Studies 72:167-177</t>
  </si>
  <si>
    <t>Hershler R, Liu H-P, Gustafson DL</t>
  </si>
  <si>
    <r>
      <t xml:space="preserve">A second species of </t>
    </r>
    <r>
      <rPr>
        <i/>
        <sz val="10"/>
        <color theme="1"/>
        <rFont val="Calibri"/>
        <family val="2"/>
        <scheme val="minor"/>
      </rPr>
      <t>Pyrgulopsis</t>
    </r>
    <r>
      <rPr>
        <sz val="10"/>
        <color theme="1"/>
        <rFont val="Calibri"/>
        <family val="2"/>
        <scheme val="minor"/>
      </rPr>
      <t xml:space="preserve"> (Hydrobiidae) from the Missouri River basin, with molecular evidencesupporting faunal origin through Pliocene stream capture across the northern continental divide</t>
    </r>
  </si>
  <si>
    <t>Journal of Molluscan Studies 74:403-413</t>
  </si>
  <si>
    <t>Hershler R, Liu H-P, Howard J</t>
  </si>
  <si>
    <t>2014a</t>
  </si>
  <si>
    <t>Springsnails: a new conservation focus in western North America</t>
  </si>
  <si>
    <t>Hershler R, Liu H-P, Landye JJ</t>
  </si>
  <si>
    <r>
      <t xml:space="preserve">A new species of </t>
    </r>
    <r>
      <rPr>
        <i/>
        <sz val="10"/>
        <color theme="1"/>
        <rFont val="Calibri"/>
        <family val="2"/>
        <scheme val="minor"/>
      </rPr>
      <t>Eremopyrgus</t>
    </r>
    <r>
      <rPr>
        <sz val="10"/>
        <color theme="1"/>
        <rFont val="Calibri"/>
        <family val="2"/>
        <scheme val="minor"/>
      </rPr>
      <t xml:space="preserve"> (Hydrobiidae:Cochliopinae) from the Chihuahuan Desert, Mexico: phylogeneticrelationships and biogeography</t>
    </r>
  </si>
  <si>
    <t xml:space="preserve"> Journal of Molluscan Studies 68:7-15</t>
  </si>
  <si>
    <r>
      <t xml:space="preserve">New species and records of springsnails (Caenogastropoda: Cochliopidae: </t>
    </r>
    <r>
      <rPr>
        <i/>
        <sz val="10"/>
        <color theme="1"/>
        <rFont val="Calibri"/>
        <family val="2"/>
        <scheme val="minor"/>
      </rPr>
      <t>Tryonia)</t>
    </r>
    <r>
      <rPr>
        <sz val="10"/>
        <color theme="1"/>
        <rFont val="Calibri"/>
        <family val="2"/>
        <scheme val="minor"/>
      </rPr>
      <t xml:space="preserve"> from the Chihuahuan Desert (Mexico and United States), an imperiled biodiversity hotspot</t>
    </r>
  </si>
  <si>
    <t>Zootaxa 3001:1–32</t>
  </si>
  <si>
    <t>Two new genera and four new species offreshwater cochliopid gastropods (Rissooidea) from northeastern Mexico</t>
  </si>
  <si>
    <t>Journal of Molluscan Studies 77:8-23</t>
  </si>
  <si>
    <t>Hershler R, Liu H-P, Lang BK</t>
  </si>
  <si>
    <t>Genetic and morphological variation of the Pecos Assiminea, an endangered mollusk of the Rio Grande region, United States and Mexico (Caenogastropoda: Rissooidea: Assimineidae)</t>
  </si>
  <si>
    <t>Hydrobiologia 579:317-335, 1-68</t>
  </si>
  <si>
    <t>Hershler R, Liu H-P, Mulvey M</t>
  </si>
  <si>
    <t>Molecular Phylogenetics and Evolution 13:377-391</t>
  </si>
  <si>
    <t>Hershler R, Liu H-P, Sada DW</t>
  </si>
  <si>
    <r>
      <t xml:space="preserve">Origin and diversification of the Soldier Meadow springsnails (Hydrobiidae: </t>
    </r>
    <r>
      <rPr>
        <i/>
        <sz val="10"/>
        <color theme="1"/>
        <rFont val="Calibri"/>
        <family val="2"/>
        <scheme val="minor"/>
      </rPr>
      <t>Pyrgulopsis),</t>
    </r>
    <r>
      <rPr>
        <sz val="10"/>
        <color theme="1"/>
        <rFont val="Calibri"/>
        <family val="2"/>
        <scheme val="minor"/>
      </rPr>
      <t xml:space="preserve"> a species flock in the northwestern Great Basin, United States</t>
    </r>
  </si>
  <si>
    <t>Journal of MolluscanStudies 73:167-183</t>
  </si>
  <si>
    <t>Hershler R, Liu H-P, Simpson JS</t>
  </si>
  <si>
    <t>2015b</t>
  </si>
  <si>
    <r>
      <t xml:space="preserve">Assembly of a micro-hotspot of caenogastropod endemism in the southern Nevada desert, with a descriptionof a new species of </t>
    </r>
    <r>
      <rPr>
        <i/>
        <sz val="10"/>
        <color theme="1"/>
        <rFont val="Calibri"/>
        <family val="2"/>
        <scheme val="minor"/>
      </rPr>
      <t>Tryonia</t>
    </r>
    <r>
      <rPr>
        <sz val="10"/>
        <color theme="1"/>
        <rFont val="Calibri"/>
        <family val="2"/>
        <scheme val="minor"/>
      </rPr>
      <t xml:space="preserve"> (Truncatelloidea, Cochliopidae)</t>
    </r>
  </si>
  <si>
    <t>ZooKeys 492:107-122</t>
  </si>
  <si>
    <t>Hershler R, Liu H-P, Stevens LE</t>
  </si>
  <si>
    <t>2016b</t>
  </si>
  <si>
    <r>
      <t xml:space="preserve">A new springsnail (Hydrobiidae: </t>
    </r>
    <r>
      <rPr>
        <i/>
        <sz val="10"/>
        <color theme="1"/>
        <rFont val="Calibri"/>
        <family val="2"/>
        <scheme val="minor"/>
      </rPr>
      <t>Pyrgulopsis)</t>
    </r>
    <r>
      <rPr>
        <sz val="10"/>
        <color theme="1"/>
        <rFont val="Calibri"/>
        <family val="2"/>
        <scheme val="minor"/>
      </rPr>
      <t xml:space="preserve"> from the lower Colorado River basin, northwestern Arizona</t>
    </r>
  </si>
  <si>
    <t>Western North American Naturalist 76:72-81</t>
  </si>
  <si>
    <t>Hershler R, Liu H-P, Thompson FG</t>
  </si>
  <si>
    <t>2003b</t>
  </si>
  <si>
    <t>Phylogenetic relationships of NorthAmerican nymphophiline gastropods based on mitochondrial DNA sequences</t>
  </si>
  <si>
    <t>Zoologica Scripta 32:357-366</t>
  </si>
  <si>
    <t>Hershler R, Mulvey M, Liu H-P</t>
  </si>
  <si>
    <t>Genetic variation in the desert springsnail(Tryonia porrecta): implications for reproductive mode and dispersal</t>
  </si>
  <si>
    <t>Molecular Ecology 14:1755-1765</t>
  </si>
  <si>
    <t>1999a</t>
  </si>
  <si>
    <r>
      <t xml:space="preserve">Biogeography in the Death Valley region:evidence from springsnails (Hydrobiidae: </t>
    </r>
    <r>
      <rPr>
        <i/>
        <sz val="10"/>
        <color theme="1"/>
        <rFont val="Calibri"/>
        <family val="2"/>
        <scheme val="minor"/>
      </rPr>
      <t>Tryonia</t>
    </r>
    <r>
      <rPr>
        <sz val="10"/>
        <color theme="1"/>
        <rFont val="Calibri"/>
        <family val="2"/>
        <scheme val="minor"/>
      </rPr>
      <t>)</t>
    </r>
  </si>
  <si>
    <t>Zoological Journal of theLinnean Society 126:335-354</t>
  </si>
  <si>
    <t>Hershler R, Ponder WF</t>
  </si>
  <si>
    <t>A review of morphological characters of hydrobioidsnails</t>
  </si>
  <si>
    <t>Smithsonian Contributions to Zoology 600:1-55. Available fromhttps://repository.si.edu/handle/10088/5530 (accessed 4/17/2017)</t>
  </si>
  <si>
    <t>Hershler R, Pratt WL</t>
  </si>
  <si>
    <t>Proceedings of the Biological Society ofWashington 103:279-299</t>
  </si>
  <si>
    <t xml:space="preserve">Hershler R, Ratcliffe V, Liu H-P, Lang BH </t>
  </si>
  <si>
    <t>2014b</t>
  </si>
  <si>
    <r>
      <t xml:space="preserve">Taxonomic revisionof the </t>
    </r>
    <r>
      <rPr>
        <i/>
        <sz val="10"/>
        <color theme="1"/>
        <rFont val="Calibri"/>
        <family val="2"/>
        <scheme val="minor"/>
      </rPr>
      <t>Pyrgulopsis gilae</t>
    </r>
    <r>
      <rPr>
        <sz val="10"/>
        <color theme="1"/>
        <rFont val="Calibri"/>
        <family val="2"/>
        <scheme val="minor"/>
      </rPr>
      <t xml:space="preserve"> (Caenogastropoda: Hydrobiidae) species complex,with descriptions of two new species from the Gila River basin, New Mexico</t>
    </r>
  </si>
  <si>
    <t>ZooKeys 429:69-85</t>
  </si>
  <si>
    <t>Hershler R, Sada DW</t>
  </si>
  <si>
    <t>Springsnails (Gastropoda: Hydrobiidae) of Ash Meadows, Amargosa basin, California-Nevada</t>
  </si>
  <si>
    <t>Proceedings of the BiologicalSociety of Washington 100:776-843</t>
  </si>
  <si>
    <t>Veliger 43:367-375</t>
  </si>
  <si>
    <r>
      <t xml:space="preserve">Notes on Morphology of </t>
    </r>
    <r>
      <rPr>
        <i/>
        <sz val="10"/>
        <color theme="1"/>
        <rFont val="Calibri"/>
        <family val="2"/>
        <scheme val="minor"/>
      </rPr>
      <t>Amnicola limosa</t>
    </r>
    <r>
      <rPr>
        <sz val="10"/>
        <color theme="1"/>
        <rFont val="Calibri"/>
        <family val="2"/>
        <scheme val="minor"/>
      </rPr>
      <t xml:space="preserve"> (Say, 1817) (Gastropoda:Hydrobiidae) with Comments on Status of the Subfamily Amnicolinae</t>
    </r>
  </si>
  <si>
    <t>Malacological Review 21:81-92</t>
  </si>
  <si>
    <t>Hershler R, Thompson FG</t>
  </si>
  <si>
    <t>North American Hydrobiidae (Gastropoda:Rissoacea): redescription and systematic relationships of Tryonia Stimpson,1865 and Pyrgulopsis Call and Pilsbry, 1886</t>
  </si>
  <si>
    <t>Nautilus 101:25-32</t>
  </si>
  <si>
    <t>Malacological Review Supplement 5:1-140</t>
  </si>
  <si>
    <t>The hydrobiid snails (Gastropoda: Rissoacea) of the Cuatro CienegasBasin: Ssystematic relationships and ecology of a unique fauna</t>
  </si>
  <si>
    <t xml:space="preserve"> Journal ofthe Arizona–Nevada Academy of Science 19:61–76</t>
  </si>
  <si>
    <r>
      <t xml:space="preserve">A systematic review of the Hydrobiid snails (Gastropoda: Rissooidea)of the Great Basin, Western United States. Part II. Genera </t>
    </r>
    <r>
      <rPr>
        <i/>
        <sz val="10"/>
        <color theme="1"/>
        <rFont val="Calibri"/>
        <family val="2"/>
        <scheme val="minor"/>
      </rPr>
      <t>Colligyrus,</t>
    </r>
    <r>
      <rPr>
        <sz val="10"/>
        <color theme="1"/>
        <rFont val="Calibri"/>
        <family val="2"/>
        <scheme val="minor"/>
      </rPr>
      <t xml:space="preserve"> </t>
    </r>
    <r>
      <rPr>
        <i/>
        <sz val="10"/>
        <color theme="1"/>
        <rFont val="Calibri"/>
        <family val="2"/>
        <scheme val="minor"/>
      </rPr>
      <t>Eremopyrgus,Fluminicola,</t>
    </r>
    <r>
      <rPr>
        <sz val="10"/>
        <color theme="1"/>
        <rFont val="Calibri"/>
        <family val="2"/>
        <scheme val="minor"/>
      </rPr>
      <t xml:space="preserve"> </t>
    </r>
    <r>
      <rPr>
        <i/>
        <sz val="10"/>
        <color theme="1"/>
        <rFont val="Calibri"/>
        <family val="2"/>
        <scheme val="minor"/>
      </rPr>
      <t>Pristinicola,</t>
    </r>
    <r>
      <rPr>
        <sz val="10"/>
        <color theme="1"/>
        <rFont val="Calibri"/>
        <family val="2"/>
        <scheme val="minor"/>
      </rPr>
      <t xml:space="preserve"> and </t>
    </r>
    <r>
      <rPr>
        <i/>
        <sz val="10"/>
        <color theme="1"/>
        <rFont val="Calibri"/>
        <family val="2"/>
        <scheme val="minor"/>
      </rPr>
      <t>Tryonia</t>
    </r>
  </si>
  <si>
    <r>
      <t xml:space="preserve">Systematics of the North and Central American aquatic snail genus </t>
    </r>
    <r>
      <rPr>
        <i/>
        <sz val="10"/>
        <color theme="1"/>
        <rFont val="Calibri"/>
        <family val="2"/>
        <scheme val="minor"/>
      </rPr>
      <t>Tryonia</t>
    </r>
    <r>
      <rPr>
        <sz val="10"/>
        <color theme="1"/>
        <rFont val="Calibri"/>
        <family val="2"/>
        <scheme val="minor"/>
      </rPr>
      <t xml:space="preserve"> (Rissooidea: Hydrobiidae)</t>
    </r>
  </si>
  <si>
    <t>Smithsonian Contributions to Zoology 612: 1-53</t>
  </si>
  <si>
    <t>Molecular Phylogenetics and Evolution 32:927–937</t>
  </si>
  <si>
    <t>Proceedings of the Biological Society of Washington 103:803-814</t>
  </si>
  <si>
    <r>
      <t xml:space="preserve">A new species of hydrobiid snail of the genus </t>
    </r>
    <r>
      <rPr>
        <i/>
        <sz val="12"/>
        <color rgb="FF000000"/>
        <rFont val="Times New Roman"/>
        <family val="1"/>
      </rPr>
      <t>Pyrgulopsis</t>
    </r>
    <r>
      <rPr>
        <sz val="12"/>
        <color rgb="FF000000"/>
        <rFont val="Times New Roman"/>
        <family val="1"/>
      </rPr>
      <t xml:space="preserve"> from northwestern Nevada</t>
    </r>
  </si>
  <si>
    <t>The Veliger 43:367-375.</t>
  </si>
  <si>
    <t>Hinds RB</t>
  </si>
  <si>
    <t>Descriptions of new shells</t>
  </si>
  <si>
    <t>Annals and Magazine of Natural History 10:81-84</t>
  </si>
  <si>
    <t xml:space="preserve">Holznagel WE, Lydyear CL. </t>
  </si>
  <si>
    <t>A molecular phylogeny of North American Pleuroceridae (Gastropoda: Cerithioidea) based on mitochondrial 16S rDNA sequences</t>
  </si>
  <si>
    <t>Journal of Molluscan Studies 66:233-257</t>
  </si>
  <si>
    <t>Hovingh P</t>
  </si>
  <si>
    <t>Extant (1984 - 2000) freshwater mollusk distributions from the Great Basin and adjacent regions in the Natural History Museum of Utah collection</t>
  </si>
  <si>
    <t>https://musnaz-my.sharepoint.com/:b:/g/personal/amendoza_musnaz_org/EfEXixsdq21Mn5yGpYu5tnUBliYU-iD9kcYlmZ8beSplFQ?e=y2hewi</t>
  </si>
  <si>
    <t>Hurt C, Hedrick P</t>
  </si>
  <si>
    <t>Conservation genetics in aquatic species: General approachesand case studies in fishes and springsnails of arid lands</t>
  </si>
  <si>
    <t>Aquatic Sciences 66(4): 402-413</t>
  </si>
  <si>
    <t>Hurt CR</t>
  </si>
  <si>
    <r>
      <t xml:space="preserve">Genetic divergence, population structure and historical demography of rarespringsnails </t>
    </r>
    <r>
      <rPr>
        <i/>
        <sz val="10"/>
        <color theme="1"/>
        <rFont val="Calibri"/>
        <family val="2"/>
        <scheme val="minor"/>
      </rPr>
      <t>(Pyrgulopsis)</t>
    </r>
    <r>
      <rPr>
        <sz val="10"/>
        <color theme="1"/>
        <rFont val="Calibri"/>
        <family val="2"/>
        <scheme val="minor"/>
      </rPr>
      <t xml:space="preserve"> in the lower Colorado River basin</t>
    </r>
  </si>
  <si>
    <t>Molecular Ecology 13:1173–1187</t>
  </si>
  <si>
    <t>Ilmonen J, Paasivirta L, Virtanen R, Muotka T</t>
  </si>
  <si>
    <t xml:space="preserve"> Regional and local drivers of macroinvertebrate assemblages in boreal springs</t>
  </si>
  <si>
    <t>Journal of Biogeography 36:822-834</t>
  </si>
  <si>
    <t>Intergovernmental Panel on Climate Change</t>
  </si>
  <si>
    <t xml:space="preserve"> Third Assessment Report: Climate Change 2001</t>
  </si>
  <si>
    <t>Cambridge University Press. Available online:http://www.ipcc.ch/pub/online.htm</t>
  </si>
  <si>
    <t>Chapter 5: Effects of Climate Change on Native Fish and Other Aquatic Species</t>
  </si>
  <si>
    <t>https://www.fs.fed.us/rm/pubs_series/rmrs/gtr/rmrs_gtr375/rmrs_gtr375_089_111.pdf</t>
  </si>
  <si>
    <t>Johnson JE, Hubbs CL</t>
  </si>
  <si>
    <t>Status and conservation of peociliid fishes.</t>
  </si>
  <si>
    <t>Pp. 310-318 in  Meffe GK, Snelson FF Jr, editors. Ecology and evolution of livebearing fishe s(Poeciliidae). Prentice Hall, New Jersey</t>
  </si>
  <si>
    <t>Johnson PD, Bogan AE, Brown KM, Burkhead NM, Cordeiro JR, Garner JT, Hartfield PD, Lepitzki DAW, Mackie GL, Pip E, Tarpley TA, Tiemann JS, Whelan NV, Strong EE</t>
  </si>
  <si>
    <t>Conservation status of freshwatergastropods of Canada and the United States</t>
  </si>
  <si>
    <t>Fisheries 38:247-282</t>
  </si>
  <si>
    <t>Johnson SG, Hulsey CD, Garcia de Leon FJ</t>
  </si>
  <si>
    <t xml:space="preserve">Spatial mosaic evolution of snaildefensive traits </t>
  </si>
  <si>
    <t>BioMed Central Evolutionary Biology 7:50. doi:10.1186/1471-2148-7–50</t>
  </si>
  <si>
    <t>Kabat AR, Hershler R</t>
  </si>
  <si>
    <t>The prosobranch snail family Hydrobiidae (Gastropoda: Rissooidea): Review of classification and supraspecific taxa</t>
  </si>
  <si>
    <t>.Smithsonian Contributions to Zoology 547:1-94</t>
  </si>
  <si>
    <t>Karissa M Ramstead KM, Allen JA, Springer AE</t>
  </si>
  <si>
    <t>Have wet meadow restoration projects in the southwestern U.S. been effective in restoring geomorphology, hydrology, soils, and plant species composition?</t>
  </si>
  <si>
    <t>Environmental Eviddence 1:11. doi:10.1186/2047-2382-1-11</t>
  </si>
  <si>
    <t>Kauffman JB, Krueger WC</t>
  </si>
  <si>
    <t>Livestock impacts on riparian ecosystems andstreamside management implications: a review</t>
  </si>
  <si>
    <t>Journal of Range Management 37(5):430-438</t>
  </si>
  <si>
    <t>Kellogg MG</t>
  </si>
  <si>
    <r>
      <t xml:space="preserve">Contributions to our knowledge of </t>
    </r>
    <r>
      <rPr>
        <i/>
        <sz val="10"/>
        <color theme="1"/>
        <rFont val="Calibri"/>
        <family val="2"/>
        <scheme val="minor"/>
      </rPr>
      <t>Tryonia imitator</t>
    </r>
    <r>
      <rPr>
        <sz val="10"/>
        <color theme="1"/>
        <rFont val="Calibri"/>
        <family val="2"/>
        <scheme val="minor"/>
      </rPr>
      <t xml:space="preserve"> (Pilsbry, 1899)</t>
    </r>
  </si>
  <si>
    <t>San Francisco State University MS Tghesios, San Francisco</t>
  </si>
  <si>
    <t>Kodrick-Brown A, Brown JH</t>
  </si>
  <si>
    <t>Native fishes, exotic mammals, and the conservation of desert springs</t>
  </si>
  <si>
    <t>Frontiers in Ecology and the Environment 5:549-553</t>
  </si>
  <si>
    <t>Lacy RC</t>
  </si>
  <si>
    <t xml:space="preserve">Loss of genetic diversity from managed populations: interacting effects ofdrift, mutation, immigration, selection, and population subdivision. </t>
  </si>
  <si>
    <t>Conservation Biology1:143-158.</t>
  </si>
  <si>
    <t>Landye JJ</t>
  </si>
  <si>
    <t xml:space="preserve">Current status of endangered, threatened and/or rare mollusks of NewMexico and Arizona. </t>
  </si>
  <si>
    <t>US Fish and Wildlife Service Report, Office of Rare or EndangeredSpecies, Albequerque, NM.</t>
  </si>
  <si>
    <t>Lathrop EW, Archbold EF</t>
  </si>
  <si>
    <t xml:space="preserve">Plant responses to utility right of way constructionin the Mojave Desert. </t>
  </si>
  <si>
    <t>Environmental Management 4:215–226.</t>
  </si>
  <si>
    <t>Lea I</t>
  </si>
  <si>
    <t xml:space="preserve">Description of new freshwater and land shells. </t>
  </si>
  <si>
    <t>Transactions of theAmerican Philosophical Society 6(1):1-154.</t>
  </si>
  <si>
    <t xml:space="preserve">On fresh water and land shells. </t>
  </si>
  <si>
    <t>Proceedings of the AmericanPhilosophical Society 2:30-35.</t>
  </si>
  <si>
    <t>Ledbetter JD, Stevens LE, Hendrie M, Leonard A</t>
  </si>
  <si>
    <t>Pp. 25-40 in Ralston BE, editor. Proceedings of the 12th Biennial Conference of Research on the Colorado Plateau. U.S. Geological Survey Scientific Investigations Report 2015-5180, 25-40.</t>
  </si>
  <si>
    <t>Ecological inventory and assessment of springs ecosystems in Kaibab National Forest, northern Arizona</t>
  </si>
  <si>
    <r>
      <t>Lee T, Kim JJ, Hong HC, Burch JB, Foighil D</t>
    </r>
    <r>
      <rPr>
        <sz val="10"/>
        <color theme="1"/>
        <rFont val="Calibri"/>
        <family val="2"/>
      </rPr>
      <t>Ó</t>
    </r>
  </si>
  <si>
    <t>Journal of Molluscan Studies 72:314-317</t>
  </si>
  <si>
    <t>Liddle MJ</t>
  </si>
  <si>
    <t>A selective review of the ecological effects of human trampling onnatural ecosystems.</t>
  </si>
  <si>
    <t xml:space="preserve"> Biological Conservation 17:17-36.</t>
  </si>
  <si>
    <t xml:space="preserve">Liu H-P, Hershler </t>
  </si>
  <si>
    <t>Conservation Genetics 13:299-305.</t>
  </si>
  <si>
    <t>Liu H-P, Hershler R</t>
  </si>
  <si>
    <t>A test of the vicariance hypothesis of western NorthAmerican freshwater biogeography.</t>
  </si>
  <si>
    <t xml:space="preserve">Microsatellite primers for a western North Americanspringsnail (Pyrgulopsis robusta): evidence for polyploidy and crossamplificationin P. bruneauensis. </t>
  </si>
  <si>
    <t>Liu H-P, Hershler R, Clift K</t>
  </si>
  <si>
    <t xml:space="preserve">Mitochondrial DNA sequences reveal extensivecryptic diversity within a western American springsnail. </t>
  </si>
  <si>
    <t>Liu H-P, Hershler R, et al</t>
  </si>
  <si>
    <t>https://musnaz-my.sharepoint.com/:b:/g/personal/amendoza_musnaz_org/ET5OEIRKbe1FiWnIAHutLOoBlXnslf0U5wRo_NIQrRAorg?e=poYvIB</t>
  </si>
  <si>
    <t>Liu H-P, Hershler R, Lang B, Davies J</t>
  </si>
  <si>
    <t>2013b</t>
  </si>
  <si>
    <t>Liu H-P, Hershler R, Rossel CS</t>
  </si>
  <si>
    <r>
      <t xml:space="preserve">Taxonomic status of the Columbia duskysnail (Truncatelloidea, Amnicolidae, </t>
    </r>
    <r>
      <rPr>
        <i/>
        <sz val="10"/>
        <color theme="1"/>
        <rFont val="Calibri"/>
        <family val="2"/>
        <scheme val="minor"/>
      </rPr>
      <t>Colligyrus).</t>
    </r>
  </si>
  <si>
    <t>Liu H-P, Hovingh P, Hershler R</t>
  </si>
  <si>
    <r>
      <t xml:space="preserve">Genetic evidence for recent spread ofspringsnails (Hydrobiidae: </t>
    </r>
    <r>
      <rPr>
        <i/>
        <sz val="10"/>
        <color theme="1"/>
        <rFont val="Calibri"/>
        <family val="2"/>
        <scheme val="minor"/>
      </rPr>
      <t>Pyrgulopsis)</t>
    </r>
    <r>
      <rPr>
        <sz val="10"/>
        <color theme="1"/>
        <rFont val="Calibri"/>
        <family val="2"/>
        <scheme val="minor"/>
      </rPr>
      <t xml:space="preserve"> across the Wasatch Divide. </t>
    </r>
  </si>
  <si>
    <t>Liu H-P, Marceau D, Hershler R</t>
  </si>
  <si>
    <t>Liu H-P, Walsh J, Hershler R</t>
  </si>
  <si>
    <t>2013a</t>
  </si>
  <si>
    <t xml:space="preserve">Taxonomic clarification and phylogeographyof Fluminicola coloradensis Morrison, a widely ranging western NorthAmerican pebblesnail. </t>
  </si>
  <si>
    <t>Monographs of the Western North American Naturalist6:87-110.</t>
  </si>
  <si>
    <t>Lydeard C, Cowie RH, Ponder WF, Bogan AE, Bouchet P, Clark SA, Cummins KS, Frest TJ, Gargominy O, Herbert DG, Hershler R, Perez KE, Roth B, Seddon M, Strong EE, Thompson G</t>
  </si>
  <si>
    <t xml:space="preserve">The global decline of nonmarine mollusks. </t>
  </si>
  <si>
    <t>Lysne SJ, Perez KE, Brown KM, Minton RL, Sides JD</t>
  </si>
  <si>
    <t xml:space="preserve">A review offreshwater gastropod conservation: challenges and opportunities. </t>
  </si>
  <si>
    <t xml:space="preserve">Lysne SJ, Riley LA, Clark WH, Smith OJ </t>
  </si>
  <si>
    <t>Journal of Freshwater Ecology 22: 647-653</t>
  </si>
  <si>
    <t>Malmberg GT</t>
  </si>
  <si>
    <t>Hydrology of the Valley-fill and Carbonate-Rock Reservoirs,Pahrump Valley,Nevada–California</t>
  </si>
  <si>
    <t>US Department of the Interior US Geological Survey Water-Supply Paper 1832</t>
  </si>
  <si>
    <t>Martinez M, Sorensen JA</t>
  </si>
  <si>
    <t>Effect of sampling without replacement on isolated populations of endemic aquatic invertebrates in central Arizona</t>
  </si>
  <si>
    <t>Journal of the Arizona-Nevada Academy of Science 39(1):28-32</t>
  </si>
  <si>
    <t>Martinez M, Thome DM</t>
  </si>
  <si>
    <t>Habitat usage by the Page springsnail, Pyrgulopsis morrisoni (Gastropoda: Hydrobiidae), from central Arizona</t>
  </si>
  <si>
    <t>Veliger 18:8–16</t>
  </si>
  <si>
    <t>Martinez MA, Myers TL</t>
  </si>
  <si>
    <r>
      <t xml:space="preserve">Associations between aquatic habitat variables and </t>
    </r>
    <r>
      <rPr>
        <i/>
        <sz val="10"/>
        <color theme="1"/>
        <rFont val="Calibri"/>
        <family val="2"/>
        <scheme val="minor"/>
      </rPr>
      <t>Pyrgulopsis trivialis</t>
    </r>
    <r>
      <rPr>
        <sz val="10"/>
        <color theme="1"/>
        <rFont val="Calibri"/>
        <family val="2"/>
        <scheme val="minor"/>
      </rPr>
      <t xml:space="preserve"> presence/absence</t>
    </r>
  </si>
  <si>
    <t>Journal of Freshwater Ecology 23: 189-194</t>
  </si>
  <si>
    <t>Martinez MA, Rogowski.DL</t>
  </si>
  <si>
    <t>The Southwestern Naturalist 56:216-223</t>
  </si>
  <si>
    <t>Martinez, M.A. and T.L. Myers</t>
  </si>
  <si>
    <t>Journal of Freshwater Ecology 23:189-194.</t>
  </si>
  <si>
    <t>Masbruch MD, Heilweil VM, Buto SG, Brooks LE, Susong DD, Flint AL, Flint LE, Gardner PM</t>
  </si>
  <si>
    <t>Chapter D: Estimated groundwater budgets</t>
  </si>
  <si>
    <t>U.S. Geological Survey Scientific Investigations Report 2010-5193</t>
  </si>
  <si>
    <t>Master LL, Stein BA, Kutner LS, Hammerson GA</t>
  </si>
  <si>
    <t xml:space="preserve">Vanishing assets:conservation status of U.S. species. </t>
  </si>
  <si>
    <t>Pp. 93–115 in B. A. Stein, L. S. Kotner, and J.S. Adams(eds). Precious heritage, the status of biodiversity in the United States. Oxford UniversityPress, New York.</t>
  </si>
  <si>
    <t>Mayer TD, Congdon RD</t>
  </si>
  <si>
    <t>Evaluating climate variability and pumping effects instatistical analyses</t>
  </si>
  <si>
    <t>Ground Water 46(2): 212-227.</t>
  </si>
  <si>
    <t>McAlpine DF, Bateman D, Davis CA</t>
  </si>
  <si>
    <r>
      <rPr>
        <i/>
        <sz val="10"/>
        <color theme="1"/>
        <rFont val="Calibri"/>
        <family val="2"/>
        <scheme val="minor"/>
      </rPr>
      <t xml:space="preserve"> Spurwinkia salsa</t>
    </r>
    <r>
      <rPr>
        <sz val="10"/>
        <color theme="1"/>
        <rFont val="Calibri"/>
        <family val="2"/>
        <scheme val="minor"/>
      </rPr>
      <t xml:space="preserve"> (Pilsbry 1905)(Gastropoda: Hydrobiid) in the Kennebecasis Estuary, New Brunswick: abrackish-water snail new to Canada</t>
    </r>
  </si>
  <si>
    <t>Journal of Conchology 38:602-604.</t>
  </si>
  <si>
    <t>McCabe DJ</t>
  </si>
  <si>
    <t>Biological communities in springbrooks.</t>
  </si>
  <si>
    <t>Pp 221-228 In: L.Botosaneau (ed.). Studies in crenobiology: The biology of springs and springbrooks.Backhuys Publishers, Leiden, The Netherlands</t>
  </si>
  <si>
    <t>Meffe, G.K87.</t>
  </si>
  <si>
    <t>Predation and species replacement in American southwestern fishes: a case study</t>
  </si>
  <si>
    <t>Southwestern Naturalist 30:173-187</t>
  </si>
  <si>
    <t>Mehler K, Acharya K, Sada DW</t>
  </si>
  <si>
    <t>Spatial and temporal pattern in length-mass  regressions of freshwater gastropods in Nevada spring ecosystems</t>
  </si>
  <si>
    <t>https://musnaz-my.sharepoint.com/:b:/g/personal/amendoza_musnaz_org/EXfFF4-os0xKnLz8PbVI484BOZuTqgnOErBa-mKUlx58_g?e=sZX86I</t>
  </si>
  <si>
    <t>Mehlop P, Vaughn C</t>
  </si>
  <si>
    <t>Threats to and sustainability of ecosystems for freshwater mollusks</t>
  </si>
  <si>
    <t>https://www.fs.fed.us/rm/boise/AWAE/labs/awae_flagstaff/Hot_Topics/ripthreatbib/mehlhop_vaughn_threatssusteco.pdf</t>
  </si>
  <si>
    <t>Mighels JW</t>
  </si>
  <si>
    <t>Description of shells from the Sandwich Islands, and otherlocalities. Proceedings of the Boston Society of Natural History 2:18-25</t>
  </si>
  <si>
    <t>Mighels, J.W. 1848. Description of shells from the Sandwich Islands, and otherlocalities. Proceedings of the Boston Society of Natural History 2:18-25.Morrison, J.P.E. 1940. A new species of Fluminicola with notes on “Colorado Desert”shells, and on the genus Clappia. Nautilus 53:124-127.</t>
  </si>
  <si>
    <t>Miller RR</t>
  </si>
  <si>
    <t>Rhinichthys deaconi, a New Species of Dace (Pisces:Cyprinidae) from Southern Nevada.</t>
  </si>
  <si>
    <t>Ann Arbor:University ofMichigan. Occasional Papers of the Museum ofZoology no. 707</t>
  </si>
  <si>
    <t>Minckley WL, Deacon JE</t>
  </si>
  <si>
    <t>Southwestern fishes and the enigma of ‘endangeredspecies</t>
  </si>
  <si>
    <t>Mladenka GC, Minshall GW</t>
  </si>
  <si>
    <t>Western NorthAmerican Naturalist 61:204-212</t>
  </si>
  <si>
    <t>Mladenka, G.C.</t>
  </si>
  <si>
    <r>
      <t>The ecological life history of the Bruneau Hot Springs Snail (</t>
    </r>
    <r>
      <rPr>
        <i/>
        <sz val="10"/>
        <color theme="1"/>
        <rFont val="Calibri"/>
        <family val="2"/>
        <scheme val="minor"/>
      </rPr>
      <t>Pyrgulopsis bruneauensis</t>
    </r>
    <r>
      <rPr>
        <sz val="10"/>
        <color theme="1"/>
        <rFont val="Calibri"/>
        <family val="2"/>
        <scheme val="minor"/>
      </rPr>
      <t xml:space="preserve">). </t>
    </r>
  </si>
  <si>
    <t>Mlandeka, G.C</t>
  </si>
  <si>
    <r>
      <t>The Ecological Life History of the Bruneau Hot Springs Snail (</t>
    </r>
    <r>
      <rPr>
        <i/>
        <sz val="12"/>
        <color rgb="FF000000"/>
        <rFont val="Times New Roman"/>
        <family val="1"/>
      </rPr>
      <t>Pyrgulopsis bruneauensis</t>
    </r>
    <r>
      <rPr>
        <sz val="12"/>
        <color rgb="FF000000"/>
        <rFont val="Times New Roman"/>
        <family val="1"/>
      </rPr>
      <t>).</t>
    </r>
  </si>
  <si>
    <t>Morrison JPE</t>
  </si>
  <si>
    <r>
      <rPr>
        <i/>
        <sz val="10"/>
        <color theme="1"/>
        <rFont val="Calibri"/>
        <family val="2"/>
        <scheme val="minor"/>
      </rPr>
      <t>Durangonella,</t>
    </r>
    <r>
      <rPr>
        <sz val="10"/>
        <color theme="1"/>
        <rFont val="Calibri"/>
        <family val="2"/>
        <scheme val="minor"/>
      </rPr>
      <t xml:space="preserve"> a new hydrobiine genus from Mexico, with three new species</t>
    </r>
  </si>
  <si>
    <t>Fish introductions into North America: patterns and ecological impact</t>
  </si>
  <si>
    <t>Pp. 27–43 In Mooney, H.A. and J.A. Drake, eds. Ecology of Biological Invasions of North America and Hawaii, Springer-Verlag, New York</t>
  </si>
  <si>
    <t>Mudd GM</t>
  </si>
  <si>
    <t>Mound springs of the Great Artesian Basin in SouthAustralia: a case study from Olympic Dam</t>
  </si>
  <si>
    <t xml:space="preserve"> Environmental Geology 39:463–476</t>
  </si>
  <si>
    <t>Mueller JM, Lima RE, Springer AE</t>
  </si>
  <si>
    <t>Can environmental attributes influence protected area designation? A case study valuing preferences for springs in Grand Canyon National Park</t>
  </si>
  <si>
    <t>Land Use Policy. 63, doi:10.1016/j.landusepol.2017.01.029</t>
  </si>
  <si>
    <t>Myers MJ, Resh VH</t>
  </si>
  <si>
    <t>Spring-formed wetlands of the arid west.</t>
  </si>
  <si>
    <t>Myers T</t>
  </si>
  <si>
    <t xml:space="preserve"> http://water.nv.gov/hearings/spring%20valley%20hearings/WELC/Exhibit%203001.pdf; 11 June 2007</t>
  </si>
  <si>
    <t xml:space="preserve">Hydrogeology of Cave, Dry Lake and Delamar Valleys, and effects of groundwater development proposed by the Southern Nevada Water Authority, White Pine and Lincoln County, Nevada. </t>
  </si>
  <si>
    <t>100pp. Cited in Deacon 2007.</t>
  </si>
  <si>
    <t>Myler CD</t>
  </si>
  <si>
    <t>Habitat improvement for an endangered springsnail in southwest Idaho.</t>
  </si>
  <si>
    <t>MS Thesis, Idaho State University, Boise, Idaho</t>
  </si>
  <si>
    <t>Myler CD, Mladenka GC, Minshall GW</t>
  </si>
  <si>
    <r>
      <t>Trend analysis shows a decline foran endangered thermophilic springsnail (</t>
    </r>
    <r>
      <rPr>
        <i/>
        <sz val="10"/>
        <color theme="1"/>
        <rFont val="Calibri"/>
        <family val="2"/>
        <scheme val="minor"/>
      </rPr>
      <t>Pyrgulopsis bruneauensis</t>
    </r>
    <r>
      <rPr>
        <sz val="10"/>
        <color theme="1"/>
        <rFont val="Calibri"/>
        <family val="2"/>
        <scheme val="minor"/>
      </rPr>
      <t>) in southwest Idaho</t>
    </r>
  </si>
  <si>
    <t>Western North American Naturalist 67:199–205</t>
  </si>
  <si>
    <t>NatureServe</t>
  </si>
  <si>
    <t>NatureServe Explorer: An online encyclopedia of life [web application].Version 7.0</t>
  </si>
  <si>
    <t>NatureServe, Arlington, Virginia. Availablehttp://www.natureserve.org/explorer.Nevada Department of Wildlife. 2006. Nevada Wildlife Action Plan. June 23, 2006.http://www.ndow.org/wild/conservation/cwcs/index.shtm</t>
  </si>
  <si>
    <t>Nekola JC</t>
  </si>
  <si>
    <t>Paleorefugia and neorefugia: the influence of colonization history on community pattern and process</t>
  </si>
  <si>
    <t>Ecology 80:2459-2473</t>
  </si>
  <si>
    <t>Nevada Department of Wildlife</t>
  </si>
  <si>
    <t>Nevada Aquatic Invasive Species Management Plan</t>
  </si>
  <si>
    <t>http://www.ndow.org/uploadedFiles/ndoworg/Content/Boat/Aquatic_Invasive_Species/Final_USE_Electronic%20AIS%20Plan_ndow-managment-plan-digital.pdf</t>
  </si>
  <si>
    <t>Nevada Department of Wildlife, Columbia Spotted Frog Techical Team (CSFTT)</t>
  </si>
  <si>
    <t>Conservation Agreement and Conservation Strategy for Columbia Spotted Frogs (Rana luteiventris) in Nevada</t>
  </si>
  <si>
    <t>http://www.ndow.org/uploadedFiles/ndoworg/Content/Nevada_Wildlife/Conservation/Nevada-Columbia-Spotted-Frog-Conservation-Plan.pdf</t>
  </si>
  <si>
    <t>Nevada Division of Water Resources</t>
  </si>
  <si>
    <t>Water Rights Database</t>
  </si>
  <si>
    <t>Accessed January 2009.http://water.nv.gov/water%20Rights/permitdb/permitdb_disclaimer.cfm</t>
  </si>
  <si>
    <t>Neves RJ, Bogan AE, Williams JD, Ahlstedt SA, Hartfield PW</t>
  </si>
  <si>
    <t xml:space="preserve"> Status ofmollusks in the southeastern United States: a downward spiral of diversity</t>
  </si>
  <si>
    <t>Pp. 43–85 in G. W.Benz and D. E. Collins (eds). Aquatic fauna in peril: the southeastern perspective. Special Publication 1. Southeast Aquatic Research Institute, Lenz Design and Communications,Decatur, Georgia</t>
  </si>
  <si>
    <t>O’Brien C, Blinn DW</t>
  </si>
  <si>
    <t>Oliver G, Bosworth WR III</t>
  </si>
  <si>
    <t xml:space="preserve">Rare, imperiled, and recently extinct or extirpated mollusks of Utah: A literature review. </t>
  </si>
  <si>
    <t>Utah Department of Natural Resources Division of Wildlife Resources Publication Number 99-29, Salt Lake City</t>
  </si>
  <si>
    <t>ORNHIC</t>
  </si>
  <si>
    <t>SSurvey and Manage species assessment. Oregon Natural Heritage Information Center.</t>
  </si>
  <si>
    <t>http://oregonstate.edu/ornhic/survey-manage.html</t>
  </si>
  <si>
    <t>Patten DT, Rouse L, Stromberg JC</t>
  </si>
  <si>
    <t>Isolated spring wetlands in the Great Basinand Mojave Deserts, USA: potential response of vegetation to groundwater withdrawal</t>
  </si>
  <si>
    <t>Pavleko MT, Wood DB, Laczniak RJ</t>
  </si>
  <si>
    <t xml:space="preserve">Las Vegas, Nevada. </t>
  </si>
  <si>
    <t>In: Galloway D.L.,D.R. Jones, and S.E. Ingebritsen (eds). Land subsidence in the United States. U.S.GeologicalSurvey Circular 1182. U.S.Geological Survey, Reston, VA. pp 49–64.</t>
  </si>
  <si>
    <t>Terrestrial gastropod identification workshop</t>
  </si>
  <si>
    <t>American Malacological SocietyTerrestrial Gastropod Identification Workshop, Southern Illinois University, Carbondale</t>
  </si>
  <si>
    <t xml:space="preserve">Biodiversity and productivity at an undisturbed spring, in comparison with adjacent grazed riparian and upland habitats. </t>
  </si>
  <si>
    <t>Peters RL, Darling JDS</t>
  </si>
  <si>
    <t>Greenhouse effect and nature reserves</t>
  </si>
  <si>
    <t>Bioscience35(11): 707-717</t>
  </si>
  <si>
    <t>Pilsbry HA</t>
  </si>
  <si>
    <t>Notices of new Amnicolidae</t>
  </si>
  <si>
    <t>Nautilus 4:63-64.</t>
  </si>
  <si>
    <t>Preliminary notices of new forms of fresh water mollusks</t>
  </si>
  <si>
    <t>Nautilus 5:142-143.</t>
  </si>
  <si>
    <t>Catalogue of the Amnicolidae of the western United States</t>
  </si>
  <si>
    <t>Nautilus 12:121-127.</t>
  </si>
  <si>
    <t>A new brackish-water snail from New England</t>
  </si>
  <si>
    <t>Nautilus 19:90-91, pl. III: fig. 10.</t>
  </si>
  <si>
    <r>
      <t xml:space="preserve">A new species of </t>
    </r>
    <r>
      <rPr>
        <i/>
        <sz val="10"/>
        <color theme="1"/>
        <rFont val="Calibri"/>
        <family val="2"/>
        <scheme val="minor"/>
      </rPr>
      <t>Fluminicola</t>
    </r>
  </si>
  <si>
    <t>Nautilus 21:75-76.</t>
  </si>
  <si>
    <t>New species of Amnicola from New Mexico and Utah</t>
  </si>
  <si>
    <t>Nautilus 29:111-112.</t>
  </si>
  <si>
    <t>Amnicolidae from Wyoming and Oregon</t>
  </si>
  <si>
    <t>Nautilus 47:9-12, pl. 2: figs. 1-10.</t>
  </si>
  <si>
    <t>Pliocene fresh-water fossils of the Kettleman Hills and neighboring Californian oil fields</t>
  </si>
  <si>
    <t>Nautilus 48:15-17.</t>
  </si>
  <si>
    <t>Western and southwestern Amnicolidae and a new Humboldtiana</t>
  </si>
  <si>
    <t>Nautilus 48:91-94.</t>
  </si>
  <si>
    <r>
      <rPr>
        <i/>
        <sz val="10"/>
        <color theme="1"/>
        <rFont val="Calibri"/>
        <family val="2"/>
        <scheme val="minor"/>
      </rPr>
      <t xml:space="preserve">Littoridina tenuipes </t>
    </r>
    <r>
      <rPr>
        <sz val="10"/>
        <color theme="1"/>
        <rFont val="Calibri"/>
        <family val="2"/>
        <scheme val="minor"/>
      </rPr>
      <t>(Couper)</t>
    </r>
  </si>
  <si>
    <t>Nautilus 66:50-54.</t>
  </si>
  <si>
    <t>Pohlman KF, Campagna DJ, Chapman, JB, Earman S</t>
  </si>
  <si>
    <t>Investigation of theorigin of springs in the Lake Mead National Recreation Area</t>
  </si>
  <si>
    <t>Pointier JP, Theron A, Borel G</t>
  </si>
  <si>
    <t>Ecology of the introduced snail Melanoidestuberculata (Gastropoda: Thiaridae) in relation to Biomphalaria glabrata in the marshyforest zone of Guadeloupe, French West Indies</t>
  </si>
  <si>
    <t>Journal of Molluscan Studies 59: 421-428.</t>
  </si>
  <si>
    <t>Ponder C, Eggler WP, Colgan DJ</t>
  </si>
  <si>
    <t xml:space="preserve"> Genetic differentiation of aquatic snails(Gastropoda: Hydrobiidae) from artesian springs in arid Australia</t>
  </si>
  <si>
    <t>Biology Journal of theLinnaean Society 56: 553–596.</t>
  </si>
  <si>
    <t>Ponder WF</t>
  </si>
  <si>
    <t>Potamopyrgus antipodarum—a molluscan colonizer of Europe andAustralia</t>
  </si>
  <si>
    <t>Ponder WF, Colgan DJ</t>
  </si>
  <si>
    <t>What makes a narrow-range taxon? Insights from Australian freshwater snails</t>
  </si>
  <si>
    <t>Invertebrate Systematics 16: 571–582.</t>
  </si>
  <si>
    <r>
      <t>Ponder WF, Colgan DJ, Heraly JM, N</t>
    </r>
    <r>
      <rPr>
        <sz val="11"/>
        <color theme="1"/>
        <rFont val="Calibri"/>
        <family val="2"/>
        <scheme val="minor"/>
      </rPr>
      <t>ützel A, Simone LRL, Strong EE</t>
    </r>
  </si>
  <si>
    <t>Caenogastropoda</t>
  </si>
  <si>
    <r>
      <t xml:space="preserve">Pp 331-383 </t>
    </r>
    <r>
      <rPr>
        <i/>
        <sz val="10"/>
        <color theme="1"/>
        <rFont val="Calibri"/>
        <family val="2"/>
        <scheme val="minor"/>
      </rPr>
      <t>in</t>
    </r>
    <r>
      <rPr>
        <sz val="10"/>
        <color theme="1"/>
        <rFont val="Calibri"/>
        <family val="2"/>
        <scheme val="minor"/>
      </rPr>
      <t xml:space="preserve"> Ponder WF, Lindberg DR, eds, Phylogeny and evolution of the Mollusca. University of California Press, Berkeley</t>
    </r>
  </si>
  <si>
    <t>Ponder WF, Hershler R, Jenkins B</t>
  </si>
  <si>
    <t>An endemic radiation of hydrobiid snailsfrom artesian springs in northern south Australia: Their taxonomy, physiology, distribution,and anatomy</t>
  </si>
  <si>
    <t>Poppe GT, Tagaro SP</t>
  </si>
  <si>
    <t>The new classification of gastropods according to Bouchet &amp; Bocrol 2005</t>
  </si>
  <si>
    <t>Visaya; available online at: https://web.archive.org/web/20170729173646/http://www.journal-malaco.fr/bouchet%26rocroi_2005_Visaya.pdf.</t>
  </si>
  <si>
    <t>Principia Mathematica</t>
  </si>
  <si>
    <t>A Three-dimensional,Regional Groundwater Flow ModelApplied within South-central Nevada and Portions of California and Utah</t>
  </si>
  <si>
    <t>Prepared byPrincipia Mathematica Inc. on Behalf of Rural Counties,Nevada (Counties of Nye, Lincolnand White Pine). Lakewood (CO): Principia Mathematica.</t>
  </si>
  <si>
    <t>Prudic DE, Harrill JR, Burbey TJ</t>
  </si>
  <si>
    <t>Conceptual evaluation of regional ground-water flow in the carbonate-rock province of the Great Basin, Nevada, Utah and adjacent states</t>
  </si>
  <si>
    <t>US Geological Survey Professional Paper 1409-D</t>
  </si>
  <si>
    <t>Prudic DE, Sweetkind DS, Jackson TR, Dotson KE, Plume RW, Hatch CE, Halford KJ</t>
  </si>
  <si>
    <t>Evaluating connecction of aquifers to springs and streams, Great Basin National Park and vicinity, Nevada</t>
  </si>
  <si>
    <t>US Geological Survey Professional Paper 1819</t>
  </si>
  <si>
    <t>Putnam P</t>
  </si>
  <si>
    <t>2002-04</t>
  </si>
  <si>
    <t>Various survey documents provided to the Center forBiological Diversity</t>
  </si>
  <si>
    <t>Putnam P, Botsford J</t>
  </si>
  <si>
    <t>Document provided to the Center for Biological Diversity by the NevadaBureau of Land Management in response to FOIA 08-038.</t>
  </si>
  <si>
    <t>Rader R, Belk M, Keleher M</t>
  </si>
  <si>
    <t>The Introduction of an Invasive Snail (Melanoides tuberculata) to Spring Ecosystems of the Bonneville Basin, Utah</t>
  </si>
  <si>
    <t>https://www.tandfonline.com/doi/abs/10.1080/02705060.2003.9664007</t>
  </si>
  <si>
    <t>Rash T</t>
  </si>
  <si>
    <t>Environmental Assessment NV-050-01-239 Boardwalk and Viewing Platformat Lost Creek Spring: A Sensitive Species and Riparian Resource Protection Project in Cooperation with Friends of Red Rock Canyon.</t>
  </si>
  <si>
    <t>Bureau of Land Management Las VegasField Office, Nevada. August 31, 2001.</t>
  </si>
  <si>
    <t>Relict Leopard Frog Conservation Team</t>
  </si>
  <si>
    <r>
      <t xml:space="preserve">Conservation Agreement and Conservation Strategy for the Relict Leopard Frog </t>
    </r>
    <r>
      <rPr>
        <i/>
        <sz val="10"/>
        <color theme="1"/>
        <rFont val="Calibri"/>
        <family val="2"/>
        <scheme val="minor"/>
      </rPr>
      <t>(Rana onca</t>
    </r>
    <r>
      <rPr>
        <sz val="10"/>
        <color theme="1"/>
        <rFont val="Calibri"/>
        <family val="2"/>
        <scheme val="minor"/>
      </rPr>
      <t xml:space="preserve"> [</t>
    </r>
    <r>
      <rPr>
        <i/>
        <sz val="10"/>
        <color theme="1"/>
        <rFont val="Calibri"/>
        <family val="2"/>
        <scheme val="minor"/>
      </rPr>
      <t>Lithobates onca</t>
    </r>
    <r>
      <rPr>
        <sz val="10"/>
        <color theme="1"/>
        <rFont val="Calibri"/>
        <family val="2"/>
        <scheme val="minor"/>
      </rPr>
      <t>])</t>
    </r>
  </si>
  <si>
    <t>http://www.ndow.org/uploadedFiles/ndoworg/Content/Our_Agency/Divisions/Fisheries/Relict-Leopard-Frog-Conservation-Agreement.pdf</t>
  </si>
  <si>
    <t>Richardson TD, Schiering JF, Brown KM</t>
  </si>
  <si>
    <t>Journal of the North American Benthological Society 7:234–245.</t>
  </si>
  <si>
    <t>Riggs AC, Deacon JE</t>
  </si>
  <si>
    <t>Connectivity in desert aquatic ecosystems: The DevilsHole story</t>
  </si>
  <si>
    <t>In Sada DW, Sharpe SE, eds. Conference Proceedings. Spring-fed Wetlands:Important Scientific and Cultural Resources of the Intermountain Region, 2002.www.wetlands.dri.edu/2002/RiggsDeacon.pdf</t>
  </si>
  <si>
    <t>Riley L, Dybdahl M, Hall R</t>
  </si>
  <si>
    <t>Invasive species impact: asymmetric interactions between invasive and endemic freshwater snails</t>
  </si>
  <si>
    <t>https://bioone.org/journals/freshwater-science/volume-27/issue-3/07-119.1/Invasive-species-impact--asymmetric-interactions-between-invasive-and-endemic/10.1899/07-119.1.short</t>
  </si>
  <si>
    <t>Riley LA</t>
  </si>
  <si>
    <t xml:space="preserve">Exotic species impact: eploitative competition between stream snails.  </t>
  </si>
  <si>
    <t>M.S. Thesis, Washington State University MS Thesis, Pullman</t>
  </si>
  <si>
    <t>Sada AK, Sada DW</t>
  </si>
  <si>
    <t>Isolating mechanisms in springsnails as indicated by mortality of three Pyrgulopsis species (Family Hydrobiidae) from desiccation and association with water from foreign habitats</t>
  </si>
  <si>
    <t xml:space="preserve"> Unpublished report for Advanced Biology, Bishop Union High School, Bishop, California</t>
  </si>
  <si>
    <t>Sada D, Mihevc T</t>
  </si>
  <si>
    <t>https://musnaz-my.sharepoint.com/:b:/g/personal/amendoza_musnaz_org/ETGSDhJaX_VCkA-L-7xlKawBt9Ek-29hfT0cI-0xgdLvCw?e=CEuzJV</t>
  </si>
  <si>
    <t>Sada D, Rosamond C</t>
  </si>
  <si>
    <r>
      <t>Distribution, abundance, and habitat use of the Elongate Mud Meadow Springsnail (</t>
    </r>
    <r>
      <rPr>
        <i/>
        <sz val="10"/>
        <color theme="1"/>
        <rFont val="Calibri"/>
        <family val="2"/>
        <scheme val="minor"/>
      </rPr>
      <t>Pyrgulopsis notidicola</t>
    </r>
    <r>
      <rPr>
        <sz val="10"/>
        <color theme="1"/>
        <rFont val="Calibri"/>
        <family val="2"/>
        <scheme val="minor"/>
      </rPr>
      <t>), a species endemic to Soldier Meadow, Humboldt County, Nevada</t>
    </r>
  </si>
  <si>
    <t>https://musnaz-my.sharepoint.com/:b:/g/personal/amendoza_musnaz_org/ESpvme4BfslBpp0pHp6xGiUBq6faP9k7MAQsPdqd5HVlig?e=aH9ba2</t>
  </si>
  <si>
    <t>Sada DW</t>
  </si>
  <si>
    <t>Recovery plan for the endangered and threatened species of Ash Meadows,Nevada</t>
  </si>
  <si>
    <t>U.S. Fish and Wildlife Service, Portland, Oregon. 130 pp.</t>
  </si>
  <si>
    <t>Spatial and temporal variation in aquatic mollusk abundance and habitat as indicators of environmental change, Muddy Rivers Springs, Clark County, Nevada</t>
  </si>
  <si>
    <t>https://musnaz-my.sharepoint.com/:b:/g/personal/amendoza_musnaz_org/ET-Xut_SvnRFusOtoPl-4o0B3KN0revKjYL-m3ISX_nJ1g?e=zLxpIa</t>
  </si>
  <si>
    <t>Demography and habitat use of the Badwater snail (Assiminea infima), with observations on its conservation status, Death Valley National Park, California, U.S.A</t>
  </si>
  <si>
    <t>Hydrobiologia 466:255-265; https://musnaz-my.sharepoint.com/:b:/g/personal/amendoza_musnaz_org/EVDezW5S0ZJPr5-9lQ5cfdYBnlKI-WwEWQDRAUsYSlRi8Q?e=yuNvSi</t>
  </si>
  <si>
    <t>Desert Research Institute springs database</t>
  </si>
  <si>
    <t>Sada, D.W. 2005. Desert Research Institute springs database. Desert Research Institute,University of Nevada, Reno, NV.</t>
  </si>
  <si>
    <t>Synecology of a springsnail (Caenogastropoda: Hydrobiidae) assemblagein a Western U.S. thermal spring province</t>
  </si>
  <si>
    <t>Veliger 50(2):59–71.</t>
  </si>
  <si>
    <t>Spring Valley Stipulation Biological Monitoring  in 2009 and 2010.  Insight into Assessing Spatial and Temporal Trends in Spring Environments and Aquatic Macroinvertebrates</t>
  </si>
  <si>
    <t>https://musnaz-my.sharepoint.com/:b:/g/personal/amendoza_musnaz_org/Eento1WINq5Gv_xZcG-wN2YBxg86J0m9pfRK46k3h-iBZg?e=iCyNgu</t>
  </si>
  <si>
    <t>2006a</t>
  </si>
  <si>
    <t>Synecology of a springsnail (Prosobranchia: Family Hydrobiidae)assemblage in a western U.S. thermal spring province</t>
  </si>
  <si>
    <t>The Veliger. Draft.</t>
  </si>
  <si>
    <t>2006b</t>
  </si>
  <si>
    <t>Northern Steptoe Valley Springsnail Surveys, White Pine County,Nevada</t>
  </si>
  <si>
    <t>Commissioned report for EDAW, Inc. June 6, 2006. 30 pp.budget.state.nv.us/clearinghouse/notice/2007%5CE2007-323%5CChapter%206.pdf</t>
  </si>
  <si>
    <t xml:space="preserve">Sada DW </t>
  </si>
  <si>
    <t>Desert Aquatic Ecosystems and Genetic and Morphological Diversity of Death Valley System Speckled Dace</t>
  </si>
  <si>
    <t>https://musnaz-my.sharepoint.com/:b:/g/personal/amendoza_musnaz_org/EZGJwjKTvalPkT0a-7BvypYByGAlqNjdGq-pVrNki_BgWA?e=W6VgWh</t>
  </si>
  <si>
    <t>Sada DW, Fleishman E, Murphy DD</t>
  </si>
  <si>
    <t>Associations among spring-dependentaquatic assemblages and environmental and land use gradients in a Mojave Desert mountainrange</t>
  </si>
  <si>
    <t>Diversity and Distributions 11(1): 91-99.</t>
  </si>
  <si>
    <t>Sada DW, Nachlinger JL</t>
  </si>
  <si>
    <t>Spring Mountains ecosystem: Vulnerability of spring-fed aquatic and riparian systems to biodiversity loss.</t>
  </si>
  <si>
    <t>Unpublished report to the U.S. Fish and Wildlife Service, Las Vegas, Nevada.</t>
  </si>
  <si>
    <t>Spring Mountains Ecosystem: Vulnerability ofspring-fed aquatic and riparian systems to biodiversity loss: Part II, springs surveyed in 1997</t>
  </si>
  <si>
    <t>Sada DW, Pohlmann KF</t>
  </si>
  <si>
    <t>U.S. National Park Service Mojave Inventory and Monitoring Network spring survey protocols: Level I andlLevel II</t>
  </si>
  <si>
    <t>Desert Research Institute, Reno</t>
  </si>
  <si>
    <t>Sada DW, Vinyard GL</t>
  </si>
  <si>
    <t>Anthropogenic changes in biography of Great Basin aquaitc biota</t>
  </si>
  <si>
    <t>Anthropogenic changes in biogeography of Great Basinaquatic biota</t>
  </si>
  <si>
    <t>Sada DW, Williams JE, Silvey JC, Halford A, Ramakka J, Summers P, Lewis L</t>
  </si>
  <si>
    <t xml:space="preserve"> Riparian Area Management. A guide to managing, restoring, and conserving springs inthe western United States</t>
  </si>
  <si>
    <r>
      <t>Sada, D.W.  2001.  Demography and habitat use of the Badwater snail (</t>
    </r>
    <r>
      <rPr>
        <i/>
        <sz val="12"/>
        <color rgb="FF000000"/>
        <rFont val="Times New Roman"/>
        <family val="1"/>
      </rPr>
      <t>Assiminea infima</t>
    </r>
    <r>
      <rPr>
        <sz val="12"/>
        <color rgb="FF000000"/>
        <rFont val="Times New Roman"/>
        <family val="1"/>
      </rPr>
      <t>), with observations on its conservation status.  Hydrobiologia 466:255-265.</t>
    </r>
  </si>
  <si>
    <t>Sada, D.W. 2013. Spring Valley Biological Monitoring in 2009 and 2010. Insight into Assessing Spatial and Temporal Trends in Spring Environments and Aquatic Macroinvertebrates. Unpublished report to U.S. Fish and Wildlife Service, Nevada Fish and Wildlife Office. Reno, NV.</t>
  </si>
  <si>
    <t xml:space="preserve">Sada, D.W. 2007. Synecology of a springsnail (Caenogastropoda: Hydrobiidae) assemblage in a western U.S. thermal spring province. The Veliger 50:59-71. </t>
  </si>
  <si>
    <r>
      <t>Sada, D.W. and C. Rosamond. 2013. Abundance, Distribution, and Habitat Use of the Elongate Mud Meadows Springsnail (</t>
    </r>
    <r>
      <rPr>
        <i/>
        <sz val="12"/>
        <color rgb="FF000000"/>
        <rFont val="Times New Roman"/>
        <family val="1"/>
      </rPr>
      <t>Pyrgulopsis notidicola</t>
    </r>
    <r>
      <rPr>
        <sz val="12"/>
        <color rgb="FF000000"/>
        <rFont val="Times New Roman"/>
        <family val="1"/>
      </rPr>
      <t>), Soldier Meadow, NV. Unpublished Report to U.S. Fish and Wildlife Service, Reno, NV.</t>
    </r>
  </si>
  <si>
    <t>Ecology of Aquatic Macroinvertebrates in Travertine and Nevares Springs, Death Valley National Park, California, with an Examination of Water Diversion Effects on Their Abundance and Community Structure</t>
  </si>
  <si>
    <t>Grapevine Spring Water Budget and Springsnail Ecosystem Study. Unpublished report to the Bureau of Land Management, Southern Nevada District</t>
  </si>
  <si>
    <t>Say T</t>
  </si>
  <si>
    <t>Descriptions of new species of land and fresh water shells of the United States</t>
  </si>
  <si>
    <t>Descriptions of univalve shells of the United States</t>
  </si>
  <si>
    <t>Schaefer DH, Harrill JR</t>
  </si>
  <si>
    <t>Simulated Effects of Proposed Groundwater Pumping in 17 Basins of East-central and Southern Nevada. Carson City (NV): US Department of theInterior</t>
  </si>
  <si>
    <t>Scoppetoni, G.G., P.H. Risller, C. Gourley, and C. Martinez</t>
  </si>
  <si>
    <t>Habitat restoration as a means of controlling non-native fish in a Mojave Desert oasis</t>
  </si>
  <si>
    <t>Restoration Ecology 13:247-256</t>
  </si>
  <si>
    <t>Shepard WD</t>
  </si>
  <si>
    <t>Desert springs—both rare and endangered</t>
  </si>
  <si>
    <t>Sigler WF, Sigler JW</t>
  </si>
  <si>
    <t>Fishes of the Great Basin: A Natural History</t>
  </si>
  <si>
    <t>University of Nevada Press, Reno</t>
  </si>
  <si>
    <t>Silvey JC, Williams JE</t>
  </si>
  <si>
    <t>Springsnail conservation</t>
  </si>
  <si>
    <t>SNWA (Southern Nevada Water Authority)</t>
  </si>
  <si>
    <t>Spring Valley Stipulation Biological Monitoring Plan 2009 Annual Report</t>
  </si>
  <si>
    <t>Spring Valley Stipulation Biological Monitoring Plan 2010 Annual Report</t>
  </si>
  <si>
    <t>Unpublished Report to the Nevada State Engineer and the Stipulation Executive Committee.</t>
  </si>
  <si>
    <t>Soltz DL, Naiman RJ</t>
  </si>
  <si>
    <t>The Natural History of Native Fishes in the Death Valley System. .</t>
  </si>
  <si>
    <t>Southern Nevada Water Authority</t>
  </si>
  <si>
    <t>Hydrogeology of Tikaboo Valley andThree Lakes Valleys, Clark and Lincoln Counties, Nevada.</t>
  </si>
  <si>
    <t xml:space="preserve"> SNWA, Las Vegas.</t>
  </si>
  <si>
    <t>Concepts for Development of AdditionalIn-state Water Resources</t>
  </si>
  <si>
    <t>Las Vegas.www.snwa.com/assets/pdf/Instate_resources_concepts.pdf</t>
  </si>
  <si>
    <t>Speight MCD</t>
  </si>
  <si>
    <t>Outdoor recreation and its ecological effects: A bibliography andreview. .</t>
  </si>
  <si>
    <t>Univ. College of London, U.K., Discuss. Pap. Conserv. 4. 35pp</t>
  </si>
  <si>
    <t>Ecohydrology and stewardship of Alberta springs ecosystems</t>
  </si>
  <si>
    <t xml:space="preserve"> Ecohydrology, doi: 10.1002/eco.1596</t>
  </si>
  <si>
    <t>Stagliano DM</t>
  </si>
  <si>
    <r>
      <t>Current population status of a locally endemic springsnail (Hydrobiidae: </t>
    </r>
    <r>
      <rPr>
        <i/>
        <sz val="10"/>
        <color rgb="FF333333"/>
        <rFont val="Arial"/>
        <family val="2"/>
      </rPr>
      <t>Pyrgulopsis bedfordensis</t>
    </r>
    <r>
      <rPr>
        <sz val="10"/>
        <color rgb="FF333333"/>
        <rFont val="Arial"/>
        <family val="2"/>
      </rPr>
      <t>) in Montana</t>
    </r>
  </si>
  <si>
    <t>Western North American Naturalist 76:509-513</t>
  </si>
  <si>
    <t>State of Utah</t>
  </si>
  <si>
    <t xml:space="preserve">Department of Natural Resources Division of Wildlife Resources. </t>
  </si>
  <si>
    <t>Utah Sensitive Species List. December 14, 2007</t>
  </si>
  <si>
    <t>Stearns REC</t>
  </si>
  <si>
    <t xml:space="preserve">Description of a new hydrobiinoid gasteropod [sic] from the mountain lakes of the Sierra Nevada, with remarks on allied species and the physiographical features of said region. </t>
  </si>
  <si>
    <t>Report on the land and fresh-water shells collected in California and Nevada by the Death Valley Expedition, including a few additional species obtained by Dr. C. Hart Merriam and assistants in parts of the southwestern United States.</t>
  </si>
  <si>
    <t>North American Fauna 7:269-283</t>
  </si>
  <si>
    <t>Stimpson W</t>
  </si>
  <si>
    <t>Diagnoses of newly discovered genera of gasteropods [sic],belonging to the sub-fam. Hydrobiinae, of the family Rissoidae</t>
  </si>
  <si>
    <t>American Journal of Conchology 1:52-54.</t>
  </si>
  <si>
    <t>Strayer DL</t>
  </si>
  <si>
    <t>Effects of alien species on freshwater mollusks in North America</t>
  </si>
  <si>
    <t>Journal of the North American Benthological Society 18(1):74-98.</t>
  </si>
  <si>
    <t>Challenges for freshwater invertebrate conservation</t>
  </si>
  <si>
    <t>Journal of the NorthAmerican Benthological Society 25(2):271–287.</t>
  </si>
  <si>
    <t>Taylor DW</t>
  </si>
  <si>
    <t>Three new Pyrgulopsis from the Colorado Desert, California</t>
  </si>
  <si>
    <t>California.Leaflets in Malacology 1:27-33.</t>
  </si>
  <si>
    <t xml:space="preserve">Summary of North American Blancan Nonmarine mollusks </t>
  </si>
  <si>
    <t>Malacologia 4:1-172</t>
  </si>
  <si>
    <t>West American freshwater Mollusca, 1: bibliography of Pleistocene and recent species</t>
  </si>
  <si>
    <t>San Diego Society of Natural History Memoirs 4:1-73</t>
  </si>
  <si>
    <t>Index and bibliography of late Cenozoic freshwater Mollusca of western North America</t>
  </si>
  <si>
    <t>niversity of Michigan Papers onPaleontology 10:1-384.</t>
  </si>
  <si>
    <t>Freshwater mollusks of California: A distributional checklist</t>
  </si>
  <si>
    <t>California Fish and Game 67:140-163</t>
  </si>
  <si>
    <t>Freshwater mollusks of California: a distributional checklist.California Fish and Game 67:140-163.</t>
  </si>
  <si>
    <t>California Fish and Game 67:140-163.</t>
  </si>
  <si>
    <t>Evolution of freshwater drainages and mollusks in western North Americ</t>
  </si>
  <si>
    <t xml:space="preserve"> Fresh-water molluscs from New Mexico and vicinity</t>
  </si>
  <si>
    <t>Introduction to Physidae (Gastropoda: Hygrophila): Biogeography,classification, morphology. Revista de Biolgía Tropical 51 (Supplement 1): 1-287.</t>
  </si>
  <si>
    <t>Revista de Biolgía Tropical 51 (Supplement 1): 1-287.</t>
  </si>
  <si>
    <t>1966a</t>
  </si>
  <si>
    <t>A remarkable snail fauna from Coahuila, México.Veliger 9:152-228.</t>
  </si>
  <si>
    <t>1966b</t>
  </si>
  <si>
    <t>Taylor DWBright RC</t>
  </si>
  <si>
    <t xml:space="preserve">Drainage history of the Bonneville basin. </t>
  </si>
  <si>
    <t>Utah Geological AssociationPublication 16:239-256.</t>
  </si>
  <si>
    <r>
      <t>Taylor JN, Courtenay WR Jr, McCann JA</t>
    </r>
    <r>
      <rPr>
        <sz val="10"/>
        <rFont val="Calibri"/>
        <family val="2"/>
        <scheme val="minor"/>
      </rPr>
      <t>.</t>
    </r>
  </si>
  <si>
    <t xml:space="preserve"> Known impacts of exotic fishes in the continental United States</t>
  </si>
  <si>
    <t xml:space="preserve"> Pp. 322-373 in W.R. Courtenay, Jr. and J.R. Stauffer (eds.).  Distribution, biology, and management of exotic fishes.  Johns Hopkins University Press, Baltimore</t>
  </si>
  <si>
    <t>Taylor, D.W</t>
  </si>
  <si>
    <t>Evolution of freshwater drainages and mollusks in western North America</t>
  </si>
  <si>
    <t>American Association for the Advancement of Science. San Francisco, CA.</t>
  </si>
  <si>
    <t>Thiele J</t>
  </si>
  <si>
    <t>Mollusca = Weichtiere</t>
  </si>
  <si>
    <t>Thomas JM, Mihevc TM</t>
  </si>
  <si>
    <t>Evaluaton of groundwater origins, flow paths, and ages in east-central and southeastern Nevada</t>
  </si>
  <si>
    <t>Thomas JM, Welch AH, Dettinger MD</t>
  </si>
  <si>
    <t>Geochemistry and isotope hydrologyof representative aquifers in the Great Basin region of Nevada, Utah, and adjacent states</t>
  </si>
  <si>
    <t>USGS Professional Paper 1409-C. 108 pp.</t>
  </si>
  <si>
    <t xml:space="preserve">Thompson F, Hershler R </t>
  </si>
  <si>
    <t xml:space="preserve">Two new hydrobiid snails (Amnicolinae) from Florida and Georgia, with a discussion of the biogeography of freshwater gastropods of south Georgia streams. </t>
  </si>
  <si>
    <t>Malacological Review 24:55-72</t>
  </si>
  <si>
    <t>Thompson FG</t>
  </si>
  <si>
    <t>The aquatic snails of the family Hydrobiidae of peninsular Florida</t>
  </si>
  <si>
    <t xml:space="preserve">Thompson FG  </t>
  </si>
  <si>
    <t xml:space="preserve">North American freshwater snail genera of the hydrobiid subfamily Lithoglyphinae. </t>
  </si>
  <si>
    <t>Malacologia 25:109-141</t>
  </si>
  <si>
    <t>Thompson FG, Hershler R</t>
  </si>
  <si>
    <t>Veliger 45:269-271.</t>
  </si>
  <si>
    <t>Troschel FH</t>
  </si>
  <si>
    <t>Das Gebiss der Schnecken zur Begrundung EinerNaturlichen Classification. Erster Band, Part 1</t>
  </si>
  <si>
    <t>Tryon GW</t>
  </si>
  <si>
    <t>Tsai YJ, Maloney K, Arnold AE</t>
  </si>
  <si>
    <t>Turgeon DD, Quinn JF, Bogan AE, Coan EV, Hochberg FG, Lyons WG, Mikkelsen PM, Neves RJ, Roper CFE, Rosenberg G, Roth B, Scheltema ,A Thompson FG, Vecchione M, Williams JD</t>
  </si>
  <si>
    <t>Common and scientific names of aquatic invertebrates from the United States and Canada:Mollusks. Second edition.</t>
  </si>
  <si>
    <t xml:space="preserve"> American Fisheries Society SpecialPublication 26. 526 p.</t>
  </si>
  <si>
    <t xml:space="preserve">Turgeon, D.D., J.F. Quinn, Jr., A.E. Bogan, E.V. Coan, F.G. Hochberg, W.G. Lyons, P.M. Mikkelsen, R.J. Neves, C.F.E. Roper, G. Rosenberg, B. Roth, A. Scheltema, F.G. Thompson, M. Vecchione, and J.D. Williams. </t>
  </si>
  <si>
    <r>
      <t>Common and scientific names of aquatic invertebrates from the United States and Canada: Mollusks, 2</t>
    </r>
    <r>
      <rPr>
        <vertAlign val="superscript"/>
        <sz val="12"/>
        <color theme="1"/>
        <rFont val="Bookman Old Style"/>
        <family val="1"/>
      </rPr>
      <t>nd</t>
    </r>
    <r>
      <rPr>
        <sz val="12"/>
        <color theme="1"/>
        <rFont val="Bookman Old Style"/>
        <family val="1"/>
      </rPr>
      <t xml:space="preserve"> ed</t>
    </r>
  </si>
  <si>
    <t>American Fisheries Society Special Publication 26, Bethesda</t>
  </si>
  <si>
    <t>US Department fo the Interior US Geological Survey</t>
  </si>
  <si>
    <t xml:space="preserve">Nonindigenous aquatic speciesdatabase, Gainesville, FL. </t>
  </si>
  <si>
    <t>Available from http://nas.er.usgs.gov (accessed2/19/2016).</t>
  </si>
  <si>
    <t>US Department of the Interior Bureau of Land Management</t>
  </si>
  <si>
    <t>Proposed Las Vegas Resource Management Plan and Final Environmental Impact Statement.</t>
  </si>
  <si>
    <t xml:space="preserve"> BLM Las Vegas Field Office. May 1998. Available online:http://www.blm.gov/nv/st/en/fo/lvfo/blm_programs/planning/las_vegas_field_office.html</t>
  </si>
  <si>
    <t>Calico Basin Management Plan and Environmental Assessment EA # NV-050-03-09</t>
  </si>
  <si>
    <t>Clark, Lincoln,and White Pine Counties Groundwater Development Project Environmental ImpactStatement Public Scoping Period Re-Opening Notice</t>
  </si>
  <si>
    <t>Ely Proposed Resource Management Plan Final Environmental Impact Statement. November 2007.</t>
  </si>
  <si>
    <t>BLM Ely Field Office, Nevada. Available online:http://www.blm.gov/nv/st/en/fo/ely_field_office/blm_programs/planning/ely_rmp_2007.html</t>
  </si>
  <si>
    <t>Kane SpringsValley Groundwater Development Project Final EIS. Nevada State Office</t>
  </si>
  <si>
    <t>BLM Ely District. FES08-01. Available online:blm.gov/nv/st/en/prog/planning/groundwater_projects/ksv_project/issue_final_eis.html</t>
  </si>
  <si>
    <t>Lincoln County Land Act Groundwater Development and Utility Right-of-Way Project Draft EnvironmentalImpact Statement</t>
  </si>
  <si>
    <t>Available online:blm.gov/nv/st/en/prog/planning/groundwater_projects/eis_home_page/lcla_groundwater_project/issue_draft_eis_for.html</t>
  </si>
  <si>
    <t>White PineEnergy Station Project Final Environmental Impact Statement</t>
  </si>
  <si>
    <t>BLM Ely Field Office, Nevada.August 2008. Available online:blm.gov/nv/st/en/fo/ely_field_office/blm_programs/energy/egan_energy_projects/white_pine_energy0/white_pine_energy0.html</t>
  </si>
  <si>
    <t>US Department of the Interior Bureau of Land Management Fish and WildlifeService Geological Survey National Park Service US Department of Agriculture ForestService National Museum of Natural History and The Nature Conservancy</t>
  </si>
  <si>
    <t>Memorandum of Understanding Concerning the Conservation of Springsnails in the Great Basin.</t>
  </si>
  <si>
    <t>U.S. Department of the Interior (USDI) Bureau of Land Management, Fish and Wildlife Service, Geological Survey, National Park Service, U.S. Department of Agriculture Forest Service, National Museum of Natural History, and The Nature Conservancy</t>
  </si>
  <si>
    <t>US Department of the Interior Fish and Wildlife Service</t>
  </si>
  <si>
    <t xml:space="preserve"> Endangered andThreatened Wildlife and Plants: Proposed Endangered or Threatened Status for 32 U.S. Snails</t>
  </si>
  <si>
    <t xml:space="preserve">Plant Notice Which Includes Most of these Species. </t>
  </si>
  <si>
    <t>1984. Endangered andThreatened Wildlife and Plants. Review of invertebrate wildlife for listing as endangered orthreatened species</t>
  </si>
  <si>
    <t>Endangered andthreatened wildlife and plants; review of plant and animal taxa that are candidates for listingas endangered or threatened species</t>
  </si>
  <si>
    <t>Endangered andThreatened Wildlife and Plants: Spruce-Fir Moss Spider Determined to be Endangered. Final Rule</t>
  </si>
  <si>
    <t xml:space="preserve">Intra-ServiceBiological and Conference Opinion on Issuance of an Incidental Take Permit to Clark County, Nevada for a Multiple Species Habitat Conservation Plan. </t>
  </si>
  <si>
    <t>Desert NationalWildlife Refuge Complex Draft Comprehensive Conservation Plan and EnvironmentalImpact Statement. DES 08-24. July 2008. Las Vegas</t>
  </si>
  <si>
    <t>Available online:http://www.fws.gov/desertcomplex/ccp.htm</t>
  </si>
  <si>
    <t>US Fish and Wildlife Servicer File Number 1-5-05-FW-536. Intra-Service Programmatic Biological Opinion</t>
  </si>
  <si>
    <t>US Department of the Interior National Park Service</t>
  </si>
  <si>
    <t>Lake ManagementPlan/Final Environmental Impact Statement Lake Mead National Recreation Area Record of Decision. March 12, 2003</t>
  </si>
  <si>
    <t>http://www.nps.gov/lame/parkmgmt/planning.htm</t>
  </si>
  <si>
    <t>US Fish and Wildlife Service</t>
  </si>
  <si>
    <t xml:space="preserve">Rare, imperiled, and recently extinct or extripated mollusks of Utah: a literature review  </t>
  </si>
  <si>
    <t>https://dwrcdc.nr.utah.gov/ucdc/ViewReports/mollrpt.pdf</t>
  </si>
  <si>
    <r>
      <t xml:space="preserve">Candidate conservation agreement with assurances for the Page Sringsnail </t>
    </r>
    <r>
      <rPr>
        <i/>
        <sz val="10"/>
        <color theme="1"/>
        <rFont val="Calibri"/>
        <family val="2"/>
        <scheme val="minor"/>
      </rPr>
      <t>(Pyrgulopsis morrisoni</t>
    </r>
    <r>
      <rPr>
        <sz val="10"/>
        <color theme="1"/>
        <rFont val="Calibri"/>
        <family val="2"/>
        <scheme val="minor"/>
      </rPr>
      <t>)</t>
    </r>
  </si>
  <si>
    <t>https://www.fws.gov/southwest/es/arizona/Documents/SpeciesDocs/PageSpringsnail/Page%20springsnail%20CCAA_Final_Wsignature.pdf</t>
  </si>
  <si>
    <r>
      <t xml:space="preserve">Red-rimmed </t>
    </r>
    <r>
      <rPr>
        <i/>
        <sz val="10"/>
        <color theme="1"/>
        <rFont val="Calibri"/>
        <family val="2"/>
        <scheme val="minor"/>
      </rPr>
      <t>Melania</t>
    </r>
    <r>
      <rPr>
        <sz val="10"/>
        <color theme="1"/>
        <rFont val="Calibri"/>
        <family val="2"/>
        <scheme val="minor"/>
      </rPr>
      <t xml:space="preserve"> Melanoides tuberculatus:</t>
    </r>
  </si>
  <si>
    <t>https://wildlife.utah.gov/pdf/AIS_plans_2010/AIS_12kRed-RimmedMelania-Evan-Final.pdf</t>
  </si>
  <si>
    <t>Australian Redclaw (Cherax quadricarinatus) Ecological Risk Screening Summary</t>
  </si>
  <si>
    <t>https://www.fws.gov/injuriouswildlife/pdf_files/Cherax_quadricarinatus_web_9-18-12.pdf</t>
  </si>
  <si>
    <r>
      <t>New Zealand Mudsnail (</t>
    </r>
    <r>
      <rPr>
        <i/>
        <sz val="10"/>
        <color theme="1"/>
        <rFont val="Calibri"/>
        <family val="2"/>
        <scheme val="minor"/>
      </rPr>
      <t>Potamopyrgus antipodarum</t>
    </r>
    <r>
      <rPr>
        <sz val="10"/>
        <color theme="1"/>
        <rFont val="Calibri"/>
        <family val="2"/>
        <scheme val="minor"/>
      </rPr>
      <t>) ecological risk screening summary</t>
    </r>
  </si>
  <si>
    <t>https://www.fws.gov/fisheries/ans/erss/highrisk/Potamopyrgus-antipodarum-ERSS-revision-June2015.pdf</t>
  </si>
  <si>
    <r>
      <t>Red Swamp Crayfish (</t>
    </r>
    <r>
      <rPr>
        <i/>
        <sz val="10"/>
        <color theme="1"/>
        <rFont val="Calibri"/>
        <family val="2"/>
        <scheme val="minor"/>
      </rPr>
      <t>Procambarus clarkii</t>
    </r>
    <r>
      <rPr>
        <sz val="10"/>
        <color theme="1"/>
        <rFont val="Calibri"/>
        <family val="2"/>
        <scheme val="minor"/>
      </rPr>
      <t>)eEcological risk screening summary</t>
    </r>
  </si>
  <si>
    <t>https://www.fws.gov/fisheries/ans/erss/highrisk/Procambarus-clarkii-ERSS-revision-May2015.pdf</t>
  </si>
  <si>
    <r>
      <t>Rusty Crayfish (</t>
    </r>
    <r>
      <rPr>
        <i/>
        <sz val="10"/>
        <color theme="1"/>
        <rFont val="Calibri"/>
        <family val="2"/>
        <scheme val="minor"/>
      </rPr>
      <t>Orconectes rusticus</t>
    </r>
    <r>
      <rPr>
        <sz val="10"/>
        <color theme="1"/>
        <rFont val="Calibri"/>
        <family val="2"/>
        <scheme val="minor"/>
      </rPr>
      <t>) ecological risk screening summary</t>
    </r>
  </si>
  <si>
    <t>https://www.fws.gov/fisheries/ans/erss/highrisk/Orconectes-rusticus-ERSS-revision-June2015.pdf</t>
  </si>
  <si>
    <r>
      <t>Signal Crayfish (</t>
    </r>
    <r>
      <rPr>
        <i/>
        <sz val="10"/>
        <color theme="1"/>
        <rFont val="Calibri"/>
        <family val="2"/>
        <scheme val="minor"/>
      </rPr>
      <t>Pacifastacus leniusculus</t>
    </r>
    <r>
      <rPr>
        <sz val="10"/>
        <color theme="1"/>
        <rFont val="Calibri"/>
        <family val="2"/>
        <scheme val="minor"/>
      </rPr>
      <t>) ecologial risk screening summary</t>
    </r>
  </si>
  <si>
    <t>https://www.fws.gov/fisheries/ans/erss/highrisk/Pacifastacus-leniusculus-ERSS-revision-June2015.pdf</t>
  </si>
  <si>
    <r>
      <t>Virile crayfish (</t>
    </r>
    <r>
      <rPr>
        <i/>
        <sz val="10"/>
        <color theme="1"/>
        <rFont val="Calibri"/>
        <family val="2"/>
        <scheme val="minor"/>
      </rPr>
      <t>Orconectes virilis</t>
    </r>
    <r>
      <rPr>
        <sz val="10"/>
        <color theme="1"/>
        <rFont val="Calibri"/>
        <family val="2"/>
        <scheme val="minor"/>
      </rPr>
      <t>) Ecological Risk Screening Summary</t>
    </r>
  </si>
  <si>
    <t>https://www.fws.gov/fisheries/ans/erss/highrisk/Orconectes-virilis-ERSS-revision-June2015.pdf</t>
  </si>
  <si>
    <t>Available online at: https://www.fws.gov/southwest/es/arizona/Documents/SpeciesDocs/StephanRiffle/Final%20Stephan's%20Riffle%20Beetle%20SSA%20Report_20160805.pdf</t>
  </si>
  <si>
    <t>Species status assessment report for the Huachuca Springsnail</t>
  </si>
  <si>
    <t>https://www.fws.gov/southwest/es/arizona/Documents/SpeciesDocs/HuachucaSpringsnail/Final%20HuachucaSSA_20160623.v2_clean.pdf</t>
  </si>
  <si>
    <t>Species status assessment report for 14 springsnails in Nevada and Utah</t>
  </si>
  <si>
    <t>U.S. Fish and Wildlife Service, Pacific Southwest Region, Sacramento</t>
  </si>
  <si>
    <t>Species Status Assessment Report for 14 Springsnails in Nevada and Utah</t>
  </si>
  <si>
    <t>https://musnaz-my.sharepoint.com/:b:/g/personal/amendoza_musnaz_org/EYUYkn8sxkdKkTXeJCYYIZcB19ZOcjN_HLuXzc6gzobbXQ?e=zBcbi2</t>
  </si>
  <si>
    <r>
      <t>Red-rim Melania (</t>
    </r>
    <r>
      <rPr>
        <i/>
        <sz val="10"/>
        <color theme="1"/>
        <rFont val="Calibri"/>
        <family val="2"/>
        <scheme val="minor"/>
      </rPr>
      <t>Melanoides tuberculatus</t>
    </r>
    <r>
      <rPr>
        <sz val="10"/>
        <color theme="1"/>
        <rFont val="Calibri"/>
        <family val="2"/>
        <scheme val="minor"/>
      </rPr>
      <t>) Ecological Risk Screening Summary</t>
    </r>
  </si>
  <si>
    <t>https://www.fws.gov/fisheries/ans/erss/highrisk/ERSS-Melanoides-tuberculatus-FINAL-March2018.pdf</t>
  </si>
  <si>
    <t>US Geological Survey</t>
  </si>
  <si>
    <r>
      <rPr>
        <i/>
        <sz val="10"/>
        <color theme="1"/>
        <rFont val="Calibri"/>
        <family val="2"/>
        <scheme val="minor"/>
      </rPr>
      <t>Potamopyrgus antipodarum</t>
    </r>
    <r>
      <rPr>
        <sz val="10"/>
        <color theme="1"/>
        <rFont val="Calibri"/>
        <family val="2"/>
        <scheme val="minor"/>
      </rPr>
      <t xml:space="preserve"> (J.E. Gray, 1853)</t>
    </r>
  </si>
  <si>
    <t>https://nas.er.usgs.gov/queries/factsheet.aspx?SpeciesID=1008</t>
  </si>
  <si>
    <t>US National Park Service</t>
  </si>
  <si>
    <t>Great Basin National Park Species of Management Concern (SOMC)</t>
  </si>
  <si>
    <t>Available online at: https://www.nps.gov/grba/learn/nature/upload/SOMC_2014Update_Web.pdf</t>
  </si>
  <si>
    <t>Utah Division of Wildlife Resources</t>
  </si>
  <si>
    <t>Mollusks of Utah A Simple Guide</t>
  </si>
  <si>
    <t>https://wildlife.utah.gov/pdf/Mollusks_of_Utah.pdf</t>
  </si>
  <si>
    <t>Crustaceans</t>
  </si>
  <si>
    <t>https://wildlife.utah.gov/pdf/AIS_plans_2010/AIS_12lCrayfish-Dan-final.pdf</t>
  </si>
  <si>
    <t>Utah Natural Resources Conservation Service</t>
  </si>
  <si>
    <t>Utah NRCS Action Plan to Conserve Identified priority fish and wildlife species and habitats in Utah</t>
  </si>
  <si>
    <t>United States Departmentof Agriculture and State Technical Advisory Committee. June 2006.</t>
  </si>
  <si>
    <t xml:space="preserve">Utah Wildlife Action Plan Joint Team </t>
  </si>
  <si>
    <t>Utah Wildlife Action Plan: A plan for managing native wildlife species and their habitats to help prevent listing under the Endangered Species Act.</t>
  </si>
  <si>
    <t>Utah Division of Wildlife Resources Publication Number 15-14, Salt Lake City</t>
  </si>
  <si>
    <t>Varela-Romero A Myers TL Sorensen J Abarca F</t>
  </si>
  <si>
    <t>Taxonomic status andphylogeny of the San Bernardino spring snail populations into the genusPyrgulopsis in Sonora and Arizona</t>
  </si>
  <si>
    <t>Vázquez AA, Cobian D, Sánchez J, Pointier J-P</t>
  </si>
  <si>
    <t>First record of Littoridinopsmonroensis (Frauenfeld, 1863) (Gastropoda: Cochliopidae) in Cuba through alikely natural dispersal event</t>
  </si>
  <si>
    <t>Molluscan Research 32:50-54.</t>
  </si>
  <si>
    <r>
      <t>Vi</t>
    </r>
    <r>
      <rPr>
        <sz val="10"/>
        <color theme="1"/>
        <rFont val="Calibri"/>
        <family val="2"/>
      </rPr>
      <t>é</t>
    </r>
    <r>
      <rPr>
        <sz val="11"/>
        <color theme="1"/>
        <rFont val="Calibri"/>
        <family val="2"/>
      </rPr>
      <t xml:space="preserve"> J-C, Hilton-Taylor C, Stuart SN (editors)</t>
    </r>
  </si>
  <si>
    <t xml:space="preserve">Wildlife in a changing world: analysis of the 2008 IUCN Red List of threatened species. </t>
  </si>
  <si>
    <t>International Union for Conservation of Nature and Natural Resources</t>
  </si>
  <si>
    <t>von Frauenfeld GR</t>
  </si>
  <si>
    <t xml:space="preserve"> Die Arten der Gattung Lithoglyphus Mhlf., Paludinella Pf., Assiminea Gray, in der Kaiserlichen und Cuming’s Sammlung</t>
  </si>
  <si>
    <t>Verhandlungen der Kaiserlich-Königlichen Zoologische-Botanischen Gesellschaft in Wien 13:193-212</t>
  </si>
  <si>
    <t>Wagner FH</t>
  </si>
  <si>
    <t>Livestock grazing and the livestock industry</t>
  </si>
  <si>
    <t>Pp. 121-145 in H.P. Brokaw,ed. Wildlife and America. Council on Environmental Quality, Washington DC</t>
  </si>
  <si>
    <t>Walker B</t>
  </si>
  <si>
    <r>
      <rPr>
        <i/>
        <sz val="10"/>
        <color theme="1"/>
        <rFont val="Calibri"/>
        <family val="2"/>
        <scheme val="minor"/>
      </rPr>
      <t>Pomatiopsis robusta</t>
    </r>
    <r>
      <rPr>
        <sz val="10"/>
        <color theme="1"/>
        <rFont val="Calibri"/>
        <family val="2"/>
        <scheme val="minor"/>
      </rPr>
      <t xml:space="preserve"> n. sp. </t>
    </r>
  </si>
  <si>
    <t>Nautilus 21 [incorrectly listed as 22 on thefirst page]:97.</t>
  </si>
  <si>
    <t>Walker, B. 1916. The Mollusca collected in northeastern Nevada by the Walker-Newcomb Expedition of the University of Michigan. Occasional Papers of theMuseum of Zoology, University of Michigan 29:1-8.</t>
  </si>
  <si>
    <t>Wallace JB, Webster JR</t>
  </si>
  <si>
    <t>The role of macroinvertebrates in stream ecosystemfunction</t>
  </si>
  <si>
    <t>Annual Review of Entomology 41:115–139</t>
  </si>
  <si>
    <t>Wells S, Pearson D, Sprankle T  Sorensen J, Martinez M</t>
  </si>
  <si>
    <r>
      <rPr>
        <i/>
        <sz val="10"/>
        <color rgb="FF333333"/>
        <rFont val="Arial"/>
        <family val="2"/>
      </rPr>
      <t>Ex- situ</t>
    </r>
    <r>
      <rPr>
        <sz val="10"/>
        <color rgb="FF333333"/>
        <rFont val="Arial"/>
        <family val="2"/>
      </rPr>
      <t xml:space="preserve"> husbandry and environmental parameters resulting in reproduction of the Page Springsnail, </t>
    </r>
    <r>
      <rPr>
        <i/>
        <sz val="10"/>
        <color rgb="FF333333"/>
        <rFont val="Arial"/>
        <family val="2"/>
      </rPr>
      <t>Pyrgulopsis morrisoni</t>
    </r>
    <r>
      <rPr>
        <sz val="10"/>
        <color rgb="FF333333"/>
        <rFont val="Arial"/>
        <family val="2"/>
      </rPr>
      <t>: Implications for conservation</t>
    </r>
  </si>
  <si>
    <t>Journal of the Arizona-Nevada Academy of Science 44:69-77</t>
  </si>
  <si>
    <t>Wilke T, Davis GM, Falniowski A, Giusti F, Bodon M, Szarowska M</t>
  </si>
  <si>
    <t>Molecular systematics of Hydrobiidae (Mollusca: Gastropoda: Rissooidea):testing monophyly and phylogenetic relationships</t>
  </si>
  <si>
    <t>Wilke T, Haase M, Hershler R, Liu H-P ,Misof B, Ponder W</t>
  </si>
  <si>
    <t>Pushing short DNA fragments to the limit: phylogenetic relationships of ‘hydrobioid’gastropods (Caenogastropoda: Rissooidea)</t>
  </si>
  <si>
    <t>Williams JE, Bowman DB, Brooks JE, Echelle AA, Edwards RJ, Hendrickson DA, Landye JJ</t>
  </si>
  <si>
    <t>Endangered aquatic ecosystems of North American deserts with a list of vanishing fishes of the region</t>
  </si>
  <si>
    <t>Arizona-Nevada Academy of Science 20:1-62</t>
  </si>
  <si>
    <t>Wilson K</t>
  </si>
  <si>
    <t>Mollusks of Utah: A simple guide</t>
  </si>
  <si>
    <t xml:space="preserve">Winograd IJ, Coplen TB, Landwehr JM, Riggs AC, Ludwig KR, Szabo BJ, Kolesar PR, Revesz KM </t>
  </si>
  <si>
    <t>Continuous 500,000-year climate record from vein calcite in Devils Hole, Nevada</t>
  </si>
  <si>
    <t xml:space="preserve"> Science 258:255-260</t>
  </si>
  <si>
    <t xml:space="preserve">Winograd IJ, Landwehr JM, Coplen TB, Sharp WD, Riggs AC, Ludwig KR, Kolesar PT , 2006. </t>
  </si>
  <si>
    <r>
      <t>Devils Hole, Nevada δ</t>
    </r>
    <r>
      <rPr>
        <vertAlign val="subscript"/>
        <sz val="10"/>
        <color theme="1"/>
        <rFont val="Calibri"/>
        <family val="2"/>
        <scheme val="minor"/>
      </rPr>
      <t>18</t>
    </r>
    <r>
      <rPr>
        <sz val="10"/>
        <color theme="1"/>
        <rFont val="Calibri"/>
        <family val="2"/>
        <scheme val="minor"/>
      </rPr>
      <t>O record extended to the mid-Holocene</t>
    </r>
  </si>
  <si>
    <t>Quaternary Research 66:202-212</t>
  </si>
  <si>
    <t>Winograd IJ, Riggs AC, Coplen RB</t>
  </si>
  <si>
    <t>The relative contributions of summer and cool-season precipitation to groundwater recharge, Spring Mountains, Nevada, USA</t>
  </si>
  <si>
    <t>Hydrogeology Journal 6(1): 77–93</t>
  </si>
  <si>
    <t>Wittmeyer G</t>
  </si>
  <si>
    <t>Summary of groundwater studies of the Great Basin, Death Valley regional flow system, and Yucca Mountain area</t>
  </si>
  <si>
    <t>US Nuclear Regulatory Commission Contract NRC-HQ-12-C-0089. Available online at: https://www.nrc.gov/docs/ML1717/ML17172A193.pdf</t>
  </si>
  <si>
    <t>Zektser S, Loaiciga HA, Wolf JT</t>
  </si>
  <si>
    <t xml:space="preserve"> Environmental impacts of groundwater overdraft: selected case studies in the southwestern United States</t>
  </si>
  <si>
    <t>Environmental Geology 47:396-404</t>
  </si>
  <si>
    <r>
      <t xml:space="preserve">Secondary production of two lotic snails (Pleuroceridae: </t>
    </r>
    <r>
      <rPr>
        <i/>
        <sz val="10"/>
        <color theme="1"/>
        <rFont val="Calibri"/>
        <family val="2"/>
        <scheme val="minor"/>
      </rPr>
      <t>Elimia)</t>
    </r>
  </si>
  <si>
    <t>Grapevine Spring Water Budget andSpringsnail and Ecosystem Study</t>
  </si>
  <si>
    <r>
      <t xml:space="preserve">A new species of </t>
    </r>
    <r>
      <rPr>
        <i/>
        <sz val="10"/>
        <color theme="1"/>
        <rFont val="Calibri"/>
        <family val="2"/>
        <scheme val="minor"/>
      </rPr>
      <t>Fluminicola</t>
    </r>
    <r>
      <rPr>
        <sz val="10"/>
        <color theme="1"/>
        <rFont val="Calibri"/>
        <family val="2"/>
        <scheme val="minor"/>
      </rPr>
      <t xml:space="preserve"> with notes on “Colorado Desert”shells, and on the genus Clappia. Nautilus 53:124-127.</t>
    </r>
  </si>
  <si>
    <t xml:space="preserve">Hydrogeology of Spring Valley and Effects of Groundwater Development Proposed by the Southern Nevada Water Authority, White Pine and Lincoln County, Nevada. </t>
  </si>
  <si>
    <t>Environmental Characteristics of Great Basin and Mojave Desert Spring Systems</t>
  </si>
  <si>
    <t>Sada DW, Lutz AD</t>
  </si>
  <si>
    <t>Desert Research Institute, Reno. Available online at: https://lccnetwork.org/sites/default/files/Resources/EnvironmentalCharacteristics_of_GreatBasin%26MojaveDesert_SpringSystems_Final.pdf</t>
  </si>
  <si>
    <t xml:space="preserve">Response of a desert springbrook to incremental discharge reductions, with tipping points of non-linear change, Death Valley National Park, California, USA. </t>
  </si>
  <si>
    <t>Journal of Arid Environments 99:5-13</t>
  </si>
  <si>
    <t>Morrison R, Stone M, Sada DW</t>
  </si>
  <si>
    <r>
      <t>The endemic spring snail Pyrgulopsis montezumensis in ahigh CO</t>
    </r>
    <r>
      <rPr>
        <vertAlign val="subscript"/>
        <sz val="10"/>
        <color theme="1"/>
        <rFont val="Calibri"/>
        <family val="2"/>
        <scheme val="minor"/>
      </rPr>
      <t>2</t>
    </r>
    <r>
      <rPr>
        <sz val="10"/>
        <color theme="1"/>
        <rFont val="Calibri"/>
        <family val="2"/>
        <scheme val="minor"/>
      </rPr>
      <t xml:space="preserve"> environment: Importance of extreme chemical habitats as refugia</t>
    </r>
  </si>
  <si>
    <t xml:space="preserve"> Freshwater Biology 42:225-234</t>
  </si>
  <si>
    <t>Environmental Management 41(3): 398-413</t>
  </si>
  <si>
    <t xml:space="preserve">Perez KE, Coreiro JR, Coppolino JL, editors </t>
  </si>
  <si>
    <r>
      <t>Pp. 230-243</t>
    </r>
    <r>
      <rPr>
        <i/>
        <sz val="10"/>
        <color theme="1"/>
        <rFont val="Calibri"/>
        <family val="2"/>
        <scheme val="minor"/>
      </rPr>
      <t xml:space="preserve"> in</t>
    </r>
    <r>
      <rPr>
        <sz val="10"/>
        <color theme="1"/>
        <rFont val="Calibri"/>
        <family val="2"/>
        <scheme val="minor"/>
      </rPr>
      <t xml:space="preserve"> Stevens LE, Meretsky VJ, editors. Aridland springs in North America: ecology and conservation. University of Arizona Press, Tucson</t>
    </r>
  </si>
  <si>
    <t>Springsnail responses to climate changes</t>
  </si>
  <si>
    <t>Morrison et al. 2013</t>
  </si>
  <si>
    <t>1) Improve understanding of hydrological impacts in relation to management habitat management options. 2) Avoid or minimize potential for adverse impacts caused by groundwater depletion.</t>
  </si>
  <si>
    <t>Take for non-scientific purposes</t>
  </si>
  <si>
    <t>Habitat alteration</t>
  </si>
  <si>
    <t>Surrounding area or habitat fragmentation</t>
  </si>
  <si>
    <t>Water quality changes</t>
  </si>
  <si>
    <t>Genetics - hybridization</t>
  </si>
  <si>
    <t>Genetics - population size</t>
  </si>
  <si>
    <t>Casey, F., VIckerman, S., Hummon, C, and Taylor B</t>
  </si>
  <si>
    <t>Incentives for biodiversity conservation: an ecological and economic assessment</t>
  </si>
  <si>
    <t>Defenders of Wildlife, Washington, DC. Available online at: https://defenders.org/sites/default/files/publications/incentives_for_biodiversity_conservation.pdf.</t>
  </si>
  <si>
    <t>Casper GS and R Hendricks</t>
  </si>
  <si>
    <r>
      <rPr>
        <i/>
        <sz val="12"/>
        <color rgb="FF000000"/>
        <rFont val="Calibri"/>
        <family val="2"/>
        <scheme val="minor"/>
      </rPr>
      <t>Rana catesbeiana</t>
    </r>
    <r>
      <rPr>
        <sz val="12"/>
        <color rgb="FF000000"/>
        <rFont val="Calibri"/>
        <family val="2"/>
        <scheme val="minor"/>
      </rPr>
      <t xml:space="preserve"> Shaw, 1802; American bullfrog</t>
    </r>
  </si>
  <si>
    <r>
      <t xml:space="preserve">Pp. 540–546 </t>
    </r>
    <r>
      <rPr>
        <i/>
        <sz val="12"/>
        <color rgb="FF000000"/>
        <rFont val="Calibri"/>
        <family val="2"/>
        <scheme val="minor"/>
      </rPr>
      <t>in</t>
    </r>
    <r>
      <rPr>
        <sz val="12"/>
        <color rgb="FF000000"/>
        <rFont val="Calibri"/>
        <family val="2"/>
        <scheme val="minor"/>
      </rPr>
      <t xml:space="preserve"> M.J. Lannoo, editor. Status and conservation of U.S.Aamphibians. University of California Press, Berkeley.</t>
    </r>
  </si>
  <si>
    <t>Creed RP</t>
  </si>
  <si>
    <t>Direct and indirect effects of crayfish grazing in a stream community</t>
  </si>
  <si>
    <t>Ecology 75:2091–2103.</t>
  </si>
  <si>
    <t>Paulich N</t>
  </si>
  <si>
    <t>Increasing private conservation thorugh incentive mechanisms</t>
  </si>
  <si>
    <t>Stanford Journal of Animal Law and Policy 3:106-158. Available online at: https://defenders.org/sites/default/files/publications/incentives_for_biodiversity_conservation.pdf.</t>
  </si>
  <si>
    <t>Museum of Northern Arizona Springs Stewardship Institute</t>
  </si>
  <si>
    <t>Wetlands protection, development, mapping, data management, and springsnail conservation: Nevada Natural Heritage Program Subaward 99T65201 Final Report</t>
  </si>
  <si>
    <t>Low</t>
  </si>
  <si>
    <t>Good</t>
  </si>
  <si>
    <t>Information quality score (Very Low, Low, Medium, Good, High)</t>
  </si>
  <si>
    <t>Very Low</t>
  </si>
  <si>
    <t>Example</t>
  </si>
  <si>
    <t>Springsnail Species X</t>
  </si>
  <si>
    <t>Species X</t>
  </si>
  <si>
    <t>State, Private</t>
  </si>
  <si>
    <t>Average Habitat Risk Score</t>
  </si>
  <si>
    <t>Average Overuse Risk Score</t>
  </si>
  <si>
    <t>Average Other Risk Factors Score</t>
  </si>
  <si>
    <t>Total Average Risk Score</t>
  </si>
  <si>
    <t>Average Biotic  Risk Score</t>
  </si>
  <si>
    <t>Reference X</t>
  </si>
  <si>
    <t>Pyrgulopsis carinata</t>
  </si>
  <si>
    <t>Carinate Duckwater Pyrg</t>
  </si>
  <si>
    <t>Unknown</t>
  </si>
  <si>
    <t>Juga acutifilosa</t>
  </si>
  <si>
    <t>Topaz Juga</t>
  </si>
  <si>
    <t>CA,NV, OR</t>
  </si>
  <si>
    <t>---</t>
  </si>
  <si>
    <t>Pyrgulopsis licina</t>
  </si>
  <si>
    <t>Curved Filament Pyrg</t>
  </si>
  <si>
    <t>657 - 708</t>
  </si>
  <si>
    <t>Pyrgulopsis sanchezi</t>
  </si>
  <si>
    <t>Sanchez Pyrg</t>
  </si>
  <si>
    <t>650 – 720</t>
  </si>
  <si>
    <t>Tryonia infernalis</t>
  </si>
  <si>
    <t>Blue Point Springs Tryonia</t>
  </si>
  <si>
    <t>Many-NPS</t>
  </si>
  <si>
    <t>UT, E USA</t>
  </si>
  <si>
    <t>Rocky Mountain Duskysnail</t>
  </si>
  <si>
    <t>ID,OR,UT,WA, WY</t>
  </si>
  <si>
    <t>Hershler and Liu 2017</t>
  </si>
  <si>
    <t>Wongs Springsnail</t>
  </si>
  <si>
    <t>FWS, BLM, NV,Private, Tribal</t>
  </si>
  <si>
    <t>Number</t>
  </si>
  <si>
    <t>Tentacle 24:22-25</t>
  </si>
  <si>
    <t>Clark SA</t>
  </si>
  <si>
    <t>Freshwater mollusc declines, local extinctions and introductions in five northern California streams</t>
  </si>
  <si>
    <t xml:space="preserve">Molecular phylogeny and biogeography of spring-associated hydrobiid snails of the Great Artesian Basin, Australia </t>
  </si>
  <si>
    <t>Perez KE, Ponder WF, Colgan DJ, Clark SA, Lydeard C</t>
  </si>
  <si>
    <t>Johannes EJ, Clark SA</t>
  </si>
  <si>
    <t xml:space="preserve">Clark SA, Richardson BJ 2002. </t>
  </si>
  <si>
    <t>Spatial analysis of genetic variation as a rapid assessment tool in the conservation management of narrow range endemics</t>
  </si>
  <si>
    <t>Invertebrate Systematics 16(4):583-587</t>
  </si>
  <si>
    <t>Molecular Phylogenetics and Evolution 34(3):545-556</t>
  </si>
  <si>
    <t>Pp. 118-121 in Lydeard C, Cummings KS, editors. Freshwater mollusks of the world: A distribution atlas. Johns Hopkins University Press, Baltimore</t>
  </si>
  <si>
    <t>Pp. 104-108 in Lydeard C, Cummings KS, editors. Freshwater mollusks of the world: A distribution atlas. Johns Hopkins University Press, Baltimore</t>
  </si>
  <si>
    <t>Pp. 90-93 in Lydeard C, Cummings KS, editors. Freshwater mollusks of the world: A distribution atlas. Johns Hopkins University Press, Baltimore</t>
  </si>
  <si>
    <t>Habitat stressors or threats (L=local, R = Regional, Far-field)</t>
  </si>
  <si>
    <r>
      <t>Bogan MT, Noriega-Felix N</t>
    </r>
    <r>
      <rPr>
        <sz val="10"/>
        <color theme="1"/>
        <rFont val="Calibri"/>
        <family val="2"/>
      </rPr>
      <t>, Vidal-Aguilar SL, Findley LT, Lytle DA, Gutiérrez-Ruacho, Alvarado-Castro JA, Varela-Romero A</t>
    </r>
  </si>
  <si>
    <t>Biogeography and conservation of aquatic fauna in spring-fed tropical canyons of the southern Sonoran Desert, Mexico</t>
  </si>
  <si>
    <t>Biodiversity and Conservation 23:2705-2748. https://link.springer.com/article/10.1007/s10531-014-0745-z</t>
  </si>
  <si>
    <t>Colligyrus greggi</t>
  </si>
  <si>
    <t>Horseshutem Pyrg sp. 1</t>
  </si>
  <si>
    <t>Corded Pyrg</t>
  </si>
  <si>
    <t>Nature Pyrg</t>
  </si>
  <si>
    <t>Table 2</t>
  </si>
  <si>
    <t>Reference</t>
  </si>
  <si>
    <t>Africa</t>
  </si>
  <si>
    <t>Van Damme et al. 2010, Seddon et al. 2011</t>
  </si>
  <si>
    <t>Australia</t>
  </si>
  <si>
    <t>Strong et al. 2008</t>
  </si>
  <si>
    <t>Europe</t>
  </si>
  <si>
    <t>Cuttelod et al. 2011</t>
  </si>
  <si>
    <t>North America</t>
  </si>
  <si>
    <t>South America</t>
  </si>
  <si>
    <t>No data found</t>
  </si>
  <si>
    <t xml:space="preserve">Continent </t>
  </si>
  <si>
    <t>Number of Springsnail Species</t>
  </si>
  <si>
    <t>Percent of Endemic Molluca</t>
  </si>
  <si>
    <t>Objective 1: Compile known springsnail distribution, status, and habitat data in to a single comprehensive and accessible database, and incorporate new information as it becomes available to manage extant and future spatial and biological information for springsnail conservation.</t>
  </si>
  <si>
    <t>Strategy 2. Fill and/or limit data gaps and manage the database.</t>
  </si>
  <si>
    <t>Objective 2: Identify, assess, and reduce known and potential threats to springsnail populations and their associated habitats at occupied sites.</t>
  </si>
  <si>
    <t>Objective 3: Maintain, enhance, and restore springsnail habitats in Nevada and Utah to ensure the continued persistence of all species.</t>
  </si>
  <si>
    <t>Strategy 3: Develop and implement a program to encourage and incentivize voluntary conservation of springsnail species and habitats on non-federal, Tribal, and private lands.</t>
  </si>
  <si>
    <t>Strategy 4: Evaluate and ensure on-going protection of springsnail populations and habitats.</t>
  </si>
  <si>
    <t>Objective 4: Develop a Springsnail Conservation Team (SCT), which will be tasked with development and implementation of the Strategy and coordinating on-the-ground conservation actions for identified springsnail species and habitats.</t>
  </si>
  <si>
    <t>Strategy 1: Ensure SCT involvement, interaction, and communications.</t>
  </si>
  <si>
    <t>Strategy 3: Monitor the effectiveness of the outreach program.</t>
  </si>
  <si>
    <t>Strategy 1. Create a comprehensive species list of the springsnail species of Nevada and Utah.</t>
  </si>
  <si>
    <t>Objective 5. Develop education and outreach tools that generate broad awareness and strong support for the conservation of springsnails and their habitats among landowners, agencies, and the general public.</t>
  </si>
  <si>
    <t xml:space="preserve">Wheeler K </t>
  </si>
  <si>
    <t xml:space="preserve">Sub-globose Snake Pyrg assessment at Gandy Warm Springs. </t>
  </si>
  <si>
    <t>Utah Division of Wildlife Resources Washington County Field Office report. 5 pp</t>
  </si>
  <si>
    <t>Predation by non-native spp</t>
  </si>
  <si>
    <t>Native fish and waterfowl predation</t>
  </si>
  <si>
    <t>Non-native crayfish and fish predation</t>
  </si>
  <si>
    <t>Competition with native mollusks (Fossaria, Physa), native fish, beaver</t>
  </si>
  <si>
    <t>Competition with red-rimmed melania, New Zealand mudsnails, quagga mussel</t>
  </si>
  <si>
    <t>Parasite transmission from red-rimmed melania</t>
  </si>
  <si>
    <t>Native cattail, non-native Tamarix invasion; geomorphic site alteration; livestock and wildlife vegetation removal, trampling, and soil alteration</t>
  </si>
  <si>
    <t>Soil disturbance, and aquatic and terrestrial habitat structure alteration</t>
  </si>
  <si>
    <t>Livestock and wildlife vegetetion removal; soil compaction, erosion, bank destabilization, and contamination</t>
  </si>
  <si>
    <t>Habitat conversion, destruction, replacement of spring sites with structures; loss or alteration of aquatic and terrestrial structure</t>
  </si>
  <si>
    <t>Native cattail, non-native Tamarix invasion; livestock and wildlife vegetation removal, trampling, and soil alteration</t>
  </si>
  <si>
    <t>Habitat conversion or destruction involving aquifer water quality alteration</t>
  </si>
  <si>
    <t>Hazardous materials present: runoff from mines, roadways (including fugitive dust); livestock corrals, agricultural fields; wildlife concentration at springs</t>
  </si>
  <si>
    <t>Groundwater depletion by wells, mining, drought, climate change</t>
  </si>
  <si>
    <t>Groundwater depletion by wells, mining, drought, climate change; decreased infiltration, higher air temperatures, seasonal changes in temp and precipitation, snowpack and runoff, depletion of groundwater; altered vegetation structure and density</t>
  </si>
  <si>
    <t xml:space="preserve">Population and/or habitat loss due to: decreased discharge from climate change, wells; habitat alteration; biological factors </t>
  </si>
  <si>
    <t>Population decrease due to direct impacts from road and other construction, flow regulation, livestock, wildlife, or recreation</t>
  </si>
  <si>
    <t>Droughts; other ecosystem modification (GW mining); droughts; floods</t>
  </si>
  <si>
    <t>Springbox, buried or surface piping to divert flow; excavation of sources to create open water;  land use and policy regulations</t>
  </si>
  <si>
    <t>Livestock and wildlife impacts; policy and administrative context conflicts with natural resource values</t>
  </si>
  <si>
    <t>A. Present or threatened destruction, modification, or curtailment of habitat or range; impacts from elk, deer, and wild horses and burros</t>
  </si>
  <si>
    <t>Trampling and other springsnail habitat alterations by livestock or wildlife</t>
  </si>
  <si>
    <t>Improper livestock use</t>
  </si>
  <si>
    <t>Over-harvest of small populations</t>
  </si>
  <si>
    <t>Commercial water, mineral, biota collection</t>
  </si>
  <si>
    <t>Residential/commercial development; improper agriculture and aquaculture; energy production, mining;</t>
  </si>
  <si>
    <t>Road or railway crossing over or immediately adjacent to the springs ecosystem</t>
  </si>
  <si>
    <t>Information Urgency</t>
  </si>
  <si>
    <t>USFWS Risk Assessment Factors</t>
  </si>
  <si>
    <t>Immediacy (Time Frame): I-Imminent, H-historic</t>
  </si>
  <si>
    <t>Exposure (Stressor overlap with population or habitat): I-insignificant (&lt;10%), Sm-small (10-40%), M-medimu (40-70%), H-high (70-90%)</t>
  </si>
  <si>
    <t>Scope (Geographic-Temporal Extent): Sm-small (&lt;10%), M-moderate (10-30%), Si-significant (30-60%), VS-very significant (&gt;60%)</t>
  </si>
  <si>
    <t>Response (Reduction of Population Viability): B-behavior, BNI-basic need inhibited, C-confirmed mortality, S-significance of reduced viability</t>
  </si>
  <si>
    <t>Overall Threat Level: L-Low, M-Medium, H-High, VH-Very high</t>
  </si>
  <si>
    <t>Quantitative scoring</t>
  </si>
  <si>
    <t>Redundancy</t>
  </si>
  <si>
    <t>USFWS Population Viability Assessment</t>
  </si>
  <si>
    <t>Resiliency</t>
  </si>
  <si>
    <t>Representation</t>
  </si>
  <si>
    <t>Strategy 1: The SCT will develop "messages” and a public relations strategy about the need for springs and springsnail conservation.</t>
  </si>
  <si>
    <t>Strategy 2: Develop partnerships with private landowners and incentivize voluntary springsnail and spring habitat conservation.</t>
  </si>
  <si>
    <t>State:</t>
  </si>
  <si>
    <t>Nevada</t>
  </si>
  <si>
    <t>Utah</t>
  </si>
  <si>
    <t>Total</t>
  </si>
  <si>
    <t>Variable</t>
  </si>
  <si>
    <t>No. Springs on State or City Land</t>
  </si>
  <si>
    <t>No. Springs Tribal Land</t>
  </si>
  <si>
    <t>No. Springs on Private Land</t>
  </si>
  <si>
    <t>No. Reported Springs on Federal Land</t>
  </si>
  <si>
    <t>No. Inventoried Springs on Federal Land</t>
  </si>
  <si>
    <t>No. Inventoried Springs on State or City Land</t>
  </si>
  <si>
    <t>No. Springs Inventoried on Tribal Land</t>
  </si>
  <si>
    <t>No. Springs Inventoried on Private Land</t>
  </si>
  <si>
    <t>Total No. Inventoried Springs</t>
  </si>
  <si>
    <t>Total No. Reported Springs</t>
  </si>
  <si>
    <t>Table 3</t>
  </si>
  <si>
    <t>No. Federally-owned Springs with Springsnails</t>
  </si>
  <si>
    <t>No. State- or City-owned Springs with Springsnails</t>
  </si>
  <si>
    <t>No. Tribally-owned Springs with Springsnails</t>
  </si>
  <si>
    <t>No. Privately-owned Springs with Springsnails</t>
  </si>
  <si>
    <t>Total No. Springs with Springsnails</t>
  </si>
  <si>
    <t>Species</t>
  </si>
  <si>
    <t>Spring Name</t>
  </si>
  <si>
    <t>Season</t>
  </si>
  <si>
    <t>Ipnobius robustus</t>
  </si>
  <si>
    <t>Travertine Spring 1</t>
  </si>
  <si>
    <t>37,625 (N=32)</t>
  </si>
  <si>
    <t>0 - 224,910</t>
  </si>
  <si>
    <t>Winter 1999</t>
  </si>
  <si>
    <t>26,306 (N=8)</t>
  </si>
  <si>
    <t>7,414 –53,479</t>
  </si>
  <si>
    <t>P. notidicola</t>
  </si>
  <si>
    <t>Bath Spring</t>
  </si>
  <si>
    <t>Summer 2012</t>
  </si>
  <si>
    <t>341 (N=50)</t>
  </si>
  <si>
    <t>0 – 3,082</t>
  </si>
  <si>
    <t>Bath Spring *</t>
  </si>
  <si>
    <t>2,757 (N=50)</t>
  </si>
  <si>
    <t>0 – 31,820</t>
  </si>
  <si>
    <t>Satellite Spring *</t>
  </si>
  <si>
    <t>1,180 (N=30)</t>
  </si>
  <si>
    <t>0 – 3,852</t>
  </si>
  <si>
    <t>800 (N=30)</t>
  </si>
  <si>
    <t>0 – 4,330</t>
  </si>
  <si>
    <t>P. anguina</t>
  </si>
  <si>
    <t>Clay Spring North</t>
  </si>
  <si>
    <t>23,120 (N=100)</t>
  </si>
  <si>
    <t>0 – 187,200</t>
  </si>
  <si>
    <t>Autumn 2010</t>
  </si>
  <si>
    <t>14,000 (N=97)</t>
  </si>
  <si>
    <t>0 – 79,200</t>
  </si>
  <si>
    <t>Willow Spring</t>
  </si>
  <si>
    <t>3,960 (N=50)</t>
  </si>
  <si>
    <t>0 – 19,200</t>
  </si>
  <si>
    <t>Autumn 2009</t>
  </si>
  <si>
    <t>5,520 (N=41)</t>
  </si>
  <si>
    <t>0 – 22,800</t>
  </si>
  <si>
    <t>3,400 (N=44)</t>
  </si>
  <si>
    <t>0 – 24,800</t>
  </si>
  <si>
    <t>4,080 (N=57)</t>
  </si>
  <si>
    <t>0 – 58,800</t>
  </si>
  <si>
    <t>P. bernardina</t>
  </si>
  <si>
    <t>Snail Spring</t>
  </si>
  <si>
    <t>Autumn 2001</t>
  </si>
  <si>
    <t>55,929 (N=40)</t>
  </si>
  <si>
    <t>0-374,000</t>
  </si>
  <si>
    <t>Hot Creek Springs*</t>
  </si>
  <si>
    <t>Summer 1989</t>
  </si>
  <si>
    <t>2,089 (N=10)</t>
  </si>
  <si>
    <t>’10-1975</t>
  </si>
  <si>
    <t>Springtime 1998</t>
  </si>
  <si>
    <t>Springtime 2013</t>
  </si>
  <si>
    <t>Springtime 2010</t>
  </si>
  <si>
    <t>Springtime 2009</t>
  </si>
  <si>
    <t>Est'd Population Size</t>
  </si>
  <si>
    <t>Spring-brook Length (m)</t>
  </si>
  <si>
    <t>Martinez and Sorensen 2007</t>
  </si>
  <si>
    <t>Creed 1994, Scoppettone et al. 2005</t>
  </si>
  <si>
    <t>Pohlmann et al. 1998</t>
  </si>
  <si>
    <t>Pohlmann et al. 1998; O'Brien and Blinn 1999</t>
  </si>
  <si>
    <t>Abele 2011; this document</t>
  </si>
  <si>
    <t>Taylor 1987</t>
  </si>
  <si>
    <t>Competition impacts of non-native Mollusca</t>
  </si>
  <si>
    <t>Step</t>
  </si>
  <si>
    <t>Question</t>
  </si>
  <si>
    <t>Assumption</t>
  </si>
  <si>
    <t>Factor</t>
  </si>
  <si>
    <t>Research</t>
  </si>
  <si>
    <t>Calculation</t>
  </si>
  <si>
    <t>Assessment</t>
  </si>
  <si>
    <t>The size of each population and trend over time</t>
  </si>
  <si>
    <t>The date of the most recent survey that reported the population</t>
  </si>
  <si>
    <t>Evaluate results and determine appropriate actions.</t>
  </si>
  <si>
    <t>Priority-Step</t>
  </si>
  <si>
    <t>Subfactor</t>
  </si>
  <si>
    <t>Plot</t>
  </si>
  <si>
    <t>Calculate the sum of the local and far-field habitat vulnerabilities of all occupied habitats</t>
  </si>
  <si>
    <t>Determine significance of far-field impacts on habitat</t>
  </si>
  <si>
    <t>Determine current far-field habitat vulnerability</t>
  </si>
  <si>
    <t>Calculate local habitat vulnerability as the average weighted sum of present and future vulnerabilities of each occupied habitat</t>
  </si>
  <si>
    <t>Determine significance of impacts on local habitat</t>
  </si>
  <si>
    <t>Determine significance of possible future impacts on local habitat</t>
  </si>
  <si>
    <t>Determine current condition and causes of local (near-field) habitat (vulnerability)</t>
  </si>
  <si>
    <t>What is the overall condition and vulnerability of the occupied habitat?</t>
  </si>
  <si>
    <t>Calculate species susceptibility as the sum of weighted factor scores</t>
  </si>
  <si>
    <t>Species susceptibility due to resiliency (usually moderate)</t>
  </si>
  <si>
    <t>Species susceptibility due to redundancy (number of populations)</t>
  </si>
  <si>
    <t xml:space="preserve">Species susceptibility due to representation (degree of endemism) </t>
  </si>
  <si>
    <t>Initiate implementation of SCT conservation objectives, strategies and actions through annual meetings to achieve program goals.</t>
  </si>
  <si>
    <t>Update or initiate taxonomy, distribution and threat inventories and habitat monitoring program.</t>
  </si>
  <si>
    <t>Analyze and evaluate monitoring and research results to determine progress towards attainment of conservation objectives.</t>
  </si>
  <si>
    <t>If results support objectives, predicted responses, and desired outcome, return to Step 5 (a or b).</t>
  </si>
  <si>
    <t>If results do not support objectives or desired outcome, return to Step 3.</t>
  </si>
  <si>
    <t>Complete identified research or management projects.</t>
  </si>
  <si>
    <t>Action</t>
  </si>
  <si>
    <t>4a</t>
  </si>
  <si>
    <t>4b</t>
  </si>
  <si>
    <t>5a</t>
  </si>
  <si>
    <t>5b</t>
  </si>
  <si>
    <t>8a</t>
  </si>
  <si>
    <t>8b</t>
  </si>
  <si>
    <t>The impacts of tree stand thinning on groundwater recharge in aridland forests</t>
  </si>
  <si>
    <t>Schenk ER, O’Donnell F, Springer AE, Stevens LE</t>
  </si>
  <si>
    <t>Gaufin G, Jardine A, Merideth R, Black M, Leroy S, editors</t>
  </si>
  <si>
    <t>Assessment of Climate Changein the Southwest United States: A Report Prepared for the National ClImate Assessment</t>
  </si>
  <si>
    <t>Island Press, Washington DC</t>
  </si>
  <si>
    <t>Ecological Engineering 145, 105701</t>
  </si>
  <si>
    <t>SCT Agency</t>
  </si>
  <si>
    <t>Weight</t>
  </si>
  <si>
    <r>
      <t>&gt;</t>
    </r>
    <r>
      <rPr>
        <sz val="10"/>
        <color rgb="FF000000"/>
        <rFont val="Calibri"/>
        <family val="2"/>
        <scheme val="minor"/>
      </rPr>
      <t>3</t>
    </r>
  </si>
  <si>
    <t>NDNH</t>
  </si>
  <si>
    <t>BLM-steep</t>
  </si>
  <si>
    <t>BLM-gentle</t>
  </si>
  <si>
    <t>Sm, L</t>
  </si>
  <si>
    <t>L-M</t>
  </si>
  <si>
    <t xml:space="preserve">M, L </t>
  </si>
  <si>
    <t>BNI, C</t>
  </si>
  <si>
    <t>Sm, S</t>
  </si>
  <si>
    <t>S, L</t>
  </si>
  <si>
    <t>M-H</t>
  </si>
  <si>
    <t>S, S</t>
  </si>
  <si>
    <t>H,I,F</t>
  </si>
  <si>
    <t>Notes: Agency-assigned values in columns C-H in relation to those springsnail populations occurring within that agency's management responsibiility (not necessarily the entire species range). This table can be used to show annual or longer-term progress towards reducing threat intensity by the agency in response to the Agreement.</t>
  </si>
  <si>
    <t>BLM-All</t>
  </si>
  <si>
    <t>M,L</t>
  </si>
  <si>
    <t>EXT</t>
  </si>
  <si>
    <t>C.3.. Competition:  While competition by native species has not emerged as a threat to springsnails, direct and indirect competition by non-native species of plants, mollusks, fish, and other species may threaten springsnail populations and species.</t>
  </si>
  <si>
    <t>Sm,L</t>
  </si>
  <si>
    <t>VS, S</t>
  </si>
  <si>
    <t>C. Disease, predation, competition, and hybridization impacts - biological threats that are suspected of decreasing population viability</t>
  </si>
  <si>
    <r>
      <t>Risk Factors: Stressor or Threat</t>
    </r>
    <r>
      <rPr>
        <b/>
        <vertAlign val="superscript"/>
        <sz val="12"/>
        <color theme="1"/>
        <rFont val="Arial"/>
        <family val="2"/>
      </rPr>
      <t>1</t>
    </r>
  </si>
  <si>
    <r>
      <t>Overall Risk Level</t>
    </r>
    <r>
      <rPr>
        <b/>
        <vertAlign val="superscript"/>
        <sz val="12"/>
        <color theme="1"/>
        <rFont val="Arial"/>
        <family val="2"/>
      </rPr>
      <t>7</t>
    </r>
  </si>
  <si>
    <t>1) Review extent of, and options for eliminating or remediating local and regional groundwater depletion that influence springsnail habitat threats. 2) Reduce and eliminate groundwater depletion  threats to target springsnail populations.</t>
  </si>
  <si>
    <t xml:space="preserve"> 1) Avoid or minimize potential for adverse impacts associated with mining and minerals extraction activities. 2) Required remediation measures to avoid or reduce impacts to springsnails and their habitats.</t>
  </si>
  <si>
    <t xml:space="preserve">1) Determine the distribution and  impacts of, and prioritize the need for control for non-native predators on each springsnail population. 2) Establish species-specific control and remediation protocols and range of options for each non-native predatory species. 3) Conduct non-native species control actions, as needed. </t>
  </si>
  <si>
    <t xml:space="preserve">Well-informed, prioritized planning and actions are needed to eliminate, reduce, or remediate non-native predator impacts and threats on springsnail populations. </t>
  </si>
  <si>
    <t xml:space="preserve">1) Determine the distribution and  impacts of, and prioritize the need for control for non-native plants and animals that may affect each springsnail population. 2) Establish species-specific control and remediation protocols and range of options for each non-native competitor species. 3) Conduct non-native species control actions, as needed. </t>
  </si>
  <si>
    <t xml:space="preserve">Well-informed, prioritized planning and actions are needed to eliminate, reduce, or remediate non-native competitor impacts and threats on springsnail populations. </t>
  </si>
  <si>
    <t>Successful elimination, reduction, or remediation of non-native competitor impacts on  springsnail populations.</t>
  </si>
  <si>
    <t>Remediate or prevent manageable environmental contaminant threats to springsnails and their habitat</t>
  </si>
  <si>
    <t>1) Monitor and evaluate climate change threats on groundwater recharge, springs flow, and springsnail habitats. 2) Where practicable, remediate climate change impacts through adaptive management.</t>
  </si>
  <si>
    <t>1) Document efforts to recognize preventable climate change-related impacts. 2) Document efforts to remediate preventable climate change-related impacts.</t>
  </si>
  <si>
    <t>1-2) Impacts remedied 3) No  loss of habitat due to mineral material sales. 4) Successful implementation of remediation measures.</t>
  </si>
  <si>
    <t>Successful elimination, reduction, or remediation of non-native predator impacts on  springsnail populations.</t>
  </si>
  <si>
    <r>
      <rPr>
        <b/>
        <sz val="12"/>
        <color theme="1"/>
        <rFont val="Arial"/>
        <family val="2"/>
      </rPr>
      <t xml:space="preserve">2. </t>
    </r>
    <r>
      <rPr>
        <b/>
        <i/>
        <sz val="12"/>
        <color theme="1"/>
        <rFont val="Arial"/>
        <family val="2"/>
      </rPr>
      <t>Scope</t>
    </r>
    <r>
      <rPr>
        <sz val="12"/>
        <color theme="1"/>
        <rFont val="Arial"/>
        <family val="2"/>
      </rPr>
      <t xml:space="preserve"> - the geographic and temporal extent of the stressor. The following are used to describe geographic extent: "I" (Insignificant - stressor's geographic extent negligible); "Sm" (Small -  &lt;10% of population's potential range); "M" (Moderate - 11-30% of population's potential range); "Si" (Significant - 31-60% of population's potential range); or "VS" (Very Significant - &gt; 60% of population's potential range). The following are used to describe temporal extent: "L" (Long-term - stressor expected to be persistent without intervention): or "S" (Short-term - stressor expected to dissipate on its own with &lt;5-10 years). </t>
    </r>
  </si>
  <si>
    <r>
      <rPr>
        <b/>
        <sz val="12"/>
        <color theme="1"/>
        <rFont val="Arial"/>
        <family val="2"/>
      </rPr>
      <t>3.</t>
    </r>
    <r>
      <rPr>
        <sz val="12"/>
        <color theme="1"/>
        <rFont val="Arial"/>
        <family val="2"/>
      </rPr>
      <t xml:space="preserve"> </t>
    </r>
    <r>
      <rPr>
        <b/>
        <i/>
        <sz val="12"/>
        <color theme="1"/>
        <rFont val="Arial"/>
        <family val="2"/>
      </rPr>
      <t>Immediacy</t>
    </r>
    <r>
      <rPr>
        <sz val="12"/>
        <color theme="1"/>
        <rFont val="Arial"/>
        <family val="2"/>
      </rPr>
      <t xml:space="preserve"> - the action time frame of the factor The following are used to describe immediacy: "F" (Future - effects anticipated in future); "I" (Imminent - effects occurring now); or "H" (Historic - effects already realized, but restorative action necessary).</t>
    </r>
  </si>
  <si>
    <r>
      <rPr>
        <b/>
        <sz val="12"/>
        <color theme="1"/>
        <rFont val="Arial"/>
        <family val="2"/>
      </rPr>
      <t xml:space="preserve">4. </t>
    </r>
    <r>
      <rPr>
        <b/>
        <i/>
        <sz val="12"/>
        <color theme="1"/>
        <rFont val="Arial"/>
        <family val="2"/>
      </rPr>
      <t>Intensity</t>
    </r>
    <r>
      <rPr>
        <sz val="12"/>
        <color theme="1"/>
        <rFont val="Arial"/>
        <family val="2"/>
      </rPr>
      <t xml:space="preserve"> - the strength of the factor itself to harm the species. The following are used to describe intensity: "L" (Low - minor reductions in range or vital rages [survival and reproductive capacity]); "M" (Moderate - reductions in range or vital rates); or "H" (High - severe reductions in vital rates).</t>
    </r>
  </si>
  <si>
    <r>
      <rPr>
        <b/>
        <sz val="12"/>
        <color theme="1"/>
        <rFont val="Arial"/>
        <family val="2"/>
      </rPr>
      <t xml:space="preserve">5. </t>
    </r>
    <r>
      <rPr>
        <b/>
        <i/>
        <sz val="12"/>
        <color theme="1"/>
        <rFont val="Arial"/>
        <family val="2"/>
      </rPr>
      <t>Exposure</t>
    </r>
    <r>
      <rPr>
        <sz val="12"/>
        <color theme="1"/>
        <rFont val="Arial"/>
        <family val="2"/>
      </rPr>
      <t xml:space="preserve"> - the extent to which a target resource or individual SDT and risk factor actually overlap in space and time; the level of the total population exposed to stressor. The following are used to describe exposure: "I" (Insignificant - level of exposure &lt;10%); "Sm" small (10-40% of population exposed); “M” medium level of exposure (40-70%); “H” high (70-90%); “Ext” extreme (&gt;90% exposed)</t>
    </r>
  </si>
  <si>
    <r>
      <rPr>
        <b/>
        <sz val="12"/>
        <color theme="1"/>
        <rFont val="Arial"/>
        <family val="2"/>
      </rPr>
      <t xml:space="preserve">6. </t>
    </r>
    <r>
      <rPr>
        <b/>
        <i/>
        <sz val="12"/>
        <color theme="1"/>
        <rFont val="Arial"/>
        <family val="2"/>
      </rPr>
      <t>Response</t>
    </r>
    <r>
      <rPr>
        <sz val="12"/>
        <color theme="1"/>
        <rFont val="Arial"/>
        <family val="2"/>
      </rPr>
      <t xml:space="preserve"> - the change in the species behavior, reproductive capacity or survival due to a specific risk factor, the level of physiological/behavioral response to exposure to the factor. The following are used to describe response: "B" (Behavioral - startle, displace, etc.); "BNI" (Basic Need Inhibited - capacity to meet basic needs of feed/breed/shelter altered, possibly reducing growth or vital rates); "C" (Confirmed mortality or identifiable reduction in individual growth or vital rates); N/A - not applicable; or "S" (Significant mortality or reduction in individual growth or vital rates).</t>
    </r>
  </si>
  <si>
    <r>
      <rPr>
        <b/>
        <sz val="12"/>
        <color theme="1"/>
        <rFont val="Arial"/>
        <family val="2"/>
      </rPr>
      <t xml:space="preserve">7. </t>
    </r>
    <r>
      <rPr>
        <b/>
        <i/>
        <sz val="12"/>
        <color theme="1"/>
        <rFont val="Arial"/>
        <family val="2"/>
      </rPr>
      <t>Overall Threat Level</t>
    </r>
    <r>
      <rPr>
        <sz val="12"/>
        <color theme="1"/>
        <rFont val="Arial"/>
        <family val="2"/>
      </rPr>
      <t xml:space="preserve"> - the integration of the scope, immediacy, and intensity of the factor with the exposure and response of the species measured at the population or species level. The following are used to describe the overall threat level; "L" (Low - no action needed at this time); "M" (Moderate - action is needed); "H" (High - immediate action is needed); or "S" (Severe - immediate action is essential for survival of population.</t>
    </r>
  </si>
  <si>
    <r>
      <rPr>
        <b/>
        <sz val="12"/>
        <color theme="1"/>
        <rFont val="Arial"/>
        <family val="2"/>
      </rPr>
      <t xml:space="preserve">1. </t>
    </r>
    <r>
      <rPr>
        <b/>
        <i/>
        <sz val="12"/>
        <color theme="1"/>
        <rFont val="Arial"/>
        <family val="2"/>
      </rPr>
      <t>Risk factors</t>
    </r>
    <r>
      <rPr>
        <sz val="12"/>
        <color theme="1"/>
        <rFont val="Arial"/>
        <family val="2"/>
      </rPr>
      <t xml:space="preserve"> - Actual, on-going risks (stressor) and potential future risks (threats) are processes or events having or potentially having negative impacts on springsnail species or their habitats. Risk factors are grouped into the five listing/delisting criteria.</t>
    </r>
  </si>
  <si>
    <t>Habitat use and diet</t>
  </si>
  <si>
    <t>Annual SCT reports</t>
  </si>
  <si>
    <t>Springs Stewardship Institute 2019; SCT collaborators</t>
  </si>
  <si>
    <t>Springsnail taxonomy, especially those with wide distributions</t>
  </si>
  <si>
    <t>Appendices A, E, F</t>
  </si>
  <si>
    <t>BMPs and technology for habitat rehabilitation</t>
  </si>
  <si>
    <r>
      <t xml:space="preserve">Partial revision of the </t>
    </r>
    <r>
      <rPr>
        <i/>
        <sz val="10"/>
        <color theme="1"/>
        <rFont val="Calibri"/>
        <family val="2"/>
        <scheme val="minor"/>
      </rPr>
      <t>Pyrgulopsis kolobensis</t>
    </r>
    <r>
      <rPr>
        <sz val="10"/>
        <color theme="1"/>
        <rFont val="Calibri"/>
        <family val="2"/>
        <scheme val="minor"/>
      </rPr>
      <t xml:space="preserve"> complex (Caenogastropoda: Hydrobiidae), with resurrection of </t>
    </r>
    <r>
      <rPr>
        <i/>
        <sz val="10"/>
        <color theme="1"/>
        <rFont val="Calibri"/>
        <family val="2"/>
        <scheme val="minor"/>
      </rPr>
      <t>P. pinetorum</t>
    </r>
    <r>
      <rPr>
        <sz val="10"/>
        <color theme="1"/>
        <rFont val="Calibri"/>
        <family val="2"/>
        <scheme val="minor"/>
      </rPr>
      <t xml:space="preserve"> and description of three new species from the Virgin River drainage, Utah.</t>
    </r>
  </si>
  <si>
    <t>Journal of Molluscan Studies 82:464-471</t>
  </si>
  <si>
    <t>WesternNorth American Naturalist 75:325-331</t>
  </si>
  <si>
    <t xml:space="preserve"> ZooKeys 514:1-13</t>
  </si>
  <si>
    <t xml:space="preserve"> Conservation Genetics 14:917-923</t>
  </si>
  <si>
    <t>Journal of Molluscan Studies 80:107-110</t>
  </si>
  <si>
    <t xml:space="preserve"> Journal of Biogeography 34:534-548</t>
  </si>
  <si>
    <t>BioScience54:321–330</t>
  </si>
  <si>
    <t>Journal of the NorthAmerican Benthological Society 27(2): 463-470</t>
  </si>
  <si>
    <t>Pyrgulopsis micrococcus</t>
  </si>
  <si>
    <t>Oasis Valley pyrg</t>
  </si>
  <si>
    <t>List of springsnail management projects by agency, date, location, and report or publication reference.</t>
  </si>
  <si>
    <t>Agency</t>
  </si>
  <si>
    <t>Project Title</t>
  </si>
  <si>
    <t>Date</t>
  </si>
  <si>
    <t>Location</t>
  </si>
  <si>
    <t>Summary</t>
  </si>
  <si>
    <t>State(s)</t>
  </si>
  <si>
    <t>Signatory organizations</t>
  </si>
  <si>
    <t>The NV-UT Springsnail Conservation Agreement and Strategy</t>
  </si>
  <si>
    <t>The Strategy was developed to coordinate springsnail conservation in Nevada and Utah from 2018-2028.</t>
  </si>
  <si>
    <t xml:space="preserve">Springsnail Conservation Team. 2020. Conservation Strategy for Springsnails in Nevada and Utah, Version 1.0. Nevada Department of Wildlife, Reno, and Utah Division of Wildlife Resources, Salt Lake City. </t>
  </si>
  <si>
    <t>Additional springsnail conservation decisions and projects to be filled in by signatory organizations</t>
  </si>
  <si>
    <t>The NV-UT Springsnail Conservation Agreement</t>
  </si>
  <si>
    <t>NV and UT Agreement collaborating agencies</t>
  </si>
  <si>
    <t>The Agreement was signed, identifying goals and objectives.</t>
  </si>
  <si>
    <t xml:space="preserve">Springsnail Conservation Agreement. 2018. Conservation Agreement for Springsnails in Nevada and Utah. Nevada Department of Wildlife, Reno, and Utah Division of Wildlife Resources, Salt Lake City. </t>
  </si>
  <si>
    <t>McKelvey C, Kollstrom C, Ledbetter JD</t>
  </si>
  <si>
    <t>An Inventory of springsnails (Pyrgulopsis spp.) in and adjacent to the Spring Mountains, Nevada</t>
  </si>
  <si>
    <t>Western North American Naturalist 80:, Article 6. https://scholarsarchive.byu.edu/wnan/vol80/iss2/6</t>
  </si>
  <si>
    <t>Sada DW, Herbst DB</t>
  </si>
  <si>
    <t>Habitat use by rare aquatic macroinvertebrates in spring brooks of the upper Muddy River, Clark County, Nevada</t>
  </si>
  <si>
    <t>The Nature Conservancy, Las Vegas</t>
  </si>
  <si>
    <t xml:space="preserve">Hershler R  </t>
  </si>
  <si>
    <r>
      <t xml:space="preserve">A systematic review of the hydrobiid snails (Gastropoda: Rissoidea) of the Great Basin, Western United States.  Part I.  Genus </t>
    </r>
    <r>
      <rPr>
        <i/>
        <sz val="10"/>
        <color theme="1"/>
        <rFont val="Calibri"/>
        <family val="2"/>
        <scheme val="minor"/>
      </rPr>
      <t>Pyrgulopsis</t>
    </r>
  </si>
  <si>
    <t>Springsnails (Gastropoda: Hydrobiidae) of Owens and Amargosa Rivers (exclusive of Ash Meadows) drainages, Death Valley system, California-Nevada</t>
  </si>
  <si>
    <r>
      <t xml:space="preserve">A review of the North American freshwater snail genus </t>
    </r>
    <r>
      <rPr>
        <i/>
        <sz val="10"/>
        <color theme="1"/>
        <rFont val="Calibri"/>
        <family val="2"/>
        <scheme val="minor"/>
      </rPr>
      <t>Pyrgulopsis</t>
    </r>
    <r>
      <rPr>
        <sz val="10"/>
        <color theme="1"/>
        <rFont val="Calibri"/>
        <family val="2"/>
        <scheme val="minor"/>
      </rPr>
      <t xml:space="preserve"> (Hydrobiidae)</t>
    </r>
  </si>
  <si>
    <r>
      <t xml:space="preserve">New freshwater snails of the genus </t>
    </r>
    <r>
      <rPr>
        <i/>
        <sz val="10"/>
        <color theme="1"/>
        <rFont val="Calibri"/>
        <family val="2"/>
        <scheme val="minor"/>
      </rPr>
      <t>Pyrgulopsis</t>
    </r>
    <r>
      <rPr>
        <sz val="10"/>
        <color theme="1"/>
        <rFont val="Calibri"/>
        <family val="2"/>
        <scheme val="minor"/>
      </rPr>
      <t xml:space="preserve"> (Rissooidea: Hydrobiidae) from California</t>
    </r>
  </si>
  <si>
    <t>Hershler R, Liu H-P, Forsythe C, Hovingh P, Wheeler K</t>
  </si>
  <si>
    <t>Bioscience 64:693-700. https://pdfs.semanticscholar.org/8757/07863d00b1b9cec056c9d0d96e8466450586.pdf</t>
  </si>
  <si>
    <r>
      <t xml:space="preserve">Phylogenetic relationships within the aquatic snail genus </t>
    </r>
    <r>
      <rPr>
        <i/>
        <sz val="10"/>
        <color theme="1"/>
        <rFont val="Calibri"/>
        <family val="2"/>
        <scheme val="minor"/>
      </rPr>
      <t>Tryonia:</t>
    </r>
    <r>
      <rPr>
        <sz val="10"/>
        <color theme="1"/>
        <rFont val="Calibri"/>
        <family val="2"/>
        <scheme val="minor"/>
      </rPr>
      <t xml:space="preserve"> Implications for biogeography of the North American Southwest</t>
    </r>
  </si>
  <si>
    <r>
      <t xml:space="preserve">A new species of hydrobiid snail of the genus </t>
    </r>
    <r>
      <rPr>
        <i/>
        <sz val="10"/>
        <color theme="1"/>
        <rFont val="Calibri"/>
        <family val="2"/>
        <scheme val="minor"/>
      </rPr>
      <t>Pyrgulopsis</t>
    </r>
    <r>
      <rPr>
        <sz val="10"/>
        <color theme="1"/>
        <rFont val="Calibri"/>
        <family val="2"/>
        <scheme val="minor"/>
      </rPr>
      <t xml:space="preserve"> from northwestern Nevada</t>
    </r>
  </si>
  <si>
    <t>A review of the aquatic gastropod subfamily Cochliopinae (Prosobranchia: Hydrobiidae)</t>
  </si>
  <si>
    <t>Issak DJ et al</t>
  </si>
  <si>
    <r>
      <t xml:space="preserve">Crossing the Continental Divide: the Columbia drainage species </t>
    </r>
    <r>
      <rPr>
        <i/>
        <sz val="10"/>
        <color theme="1"/>
        <rFont val="Calibri"/>
        <family val="2"/>
        <scheme val="minor"/>
      </rPr>
      <t>Juga hemphilli</t>
    </r>
    <r>
      <rPr>
        <sz val="10"/>
        <color theme="1"/>
        <rFont val="Calibri"/>
        <family val="2"/>
        <scheme val="minor"/>
      </rPr>
      <t xml:space="preserve"> (Henderson, 1935) is a cryptic member of the eastrn North American genus Elimia (Cerithioidea: Pleuroceridae)</t>
    </r>
  </si>
  <si>
    <t xml:space="preserve">Phylogeography of an endangered western North American springsnail. </t>
  </si>
  <si>
    <t xml:space="preserve">Molecular systematics and radiation of western North American nymphophiline gastropods. </t>
  </si>
  <si>
    <t>Molecular Phylogenetics and Evolution 34: 284–298</t>
  </si>
  <si>
    <t>Molecular Ecology, 12, 2771-2782</t>
  </si>
  <si>
    <r>
      <t xml:space="preserve">Molecular evidence enables further resolution of the western North American </t>
    </r>
    <r>
      <rPr>
        <i/>
        <sz val="10"/>
        <color theme="1"/>
        <rFont val="Calibri"/>
        <family val="2"/>
        <scheme val="minor"/>
      </rPr>
      <t xml:space="preserve">Pyrgulopsis kolobensis </t>
    </r>
    <r>
      <rPr>
        <sz val="10"/>
        <color theme="1"/>
        <rFont val="Calibri"/>
        <family val="2"/>
        <scheme val="minor"/>
      </rPr>
      <t>complex (Caenogastropoda: Hydrobiidae</t>
    </r>
  </si>
  <si>
    <r>
      <t xml:space="preserve">Molecular evidence for crypticspecies in a narrowly endemic western North American springsnail </t>
    </r>
    <r>
      <rPr>
        <i/>
        <sz val="10"/>
        <color theme="1"/>
        <rFont val="Calibri"/>
        <family val="2"/>
        <scheme val="minor"/>
      </rPr>
      <t>(Pyrgulopsis gilae</t>
    </r>
    <r>
      <rPr>
        <sz val="10"/>
        <color theme="1"/>
        <rFont val="Calibri"/>
        <family val="2"/>
        <scheme val="minor"/>
      </rPr>
      <t>).</t>
    </r>
  </si>
  <si>
    <t xml:space="preserve">Taxonomic identity of two amnicolidgastropods of conservation concern in lakes of the Pacific Northwest of the USA. </t>
  </si>
  <si>
    <r>
      <t>The life history, ecology, and distribution of the Jackson Lake springsnail (</t>
    </r>
    <r>
      <rPr>
        <i/>
        <sz val="10"/>
        <color theme="1"/>
        <rFont val="Calibri"/>
        <family val="2"/>
        <scheme val="minor"/>
      </rPr>
      <t>Pyrgulopsis robusta</t>
    </r>
    <r>
      <rPr>
        <sz val="10"/>
        <color theme="1"/>
        <rFont val="Calibri"/>
        <family val="2"/>
        <scheme val="minor"/>
      </rPr>
      <t xml:space="preserve"> Walker 1908)</t>
    </r>
  </si>
  <si>
    <t>Use and apparent partitioning of habitat by an imperiled springsnail (Hydrobiidae) and a cosmopolitan pond snail (Physidae)</t>
  </si>
  <si>
    <r>
      <t xml:space="preserve">Associations between aquatic habitat variables and </t>
    </r>
    <r>
      <rPr>
        <i/>
        <sz val="10"/>
        <color rgb="FF000000"/>
        <rFont val="Calibri"/>
        <family val="2"/>
        <scheme val="minor"/>
      </rPr>
      <t>Pyrgulopsis trivialis</t>
    </r>
    <r>
      <rPr>
        <sz val="10"/>
        <color rgb="FF000000"/>
        <rFont val="Calibri"/>
        <family val="2"/>
        <scheme val="minor"/>
      </rPr>
      <t xml:space="preserve"> presence/absence</t>
    </r>
  </si>
  <si>
    <t>Science 159:1424-1432</t>
  </si>
  <si>
    <t xml:space="preserve">Morrison JPE </t>
  </si>
  <si>
    <r>
      <t>Variation in the life history and abundance ofthree populations of Bruneau hot springsnails (</t>
    </r>
    <r>
      <rPr>
        <i/>
        <sz val="10"/>
        <color theme="1"/>
        <rFont val="Calibri"/>
        <family val="2"/>
        <scheme val="minor"/>
      </rPr>
      <t>Pyrgulopsis bruneauensis</t>
    </r>
    <r>
      <rPr>
        <sz val="10"/>
        <color theme="1"/>
        <rFont val="Calibri"/>
        <family val="2"/>
        <scheme val="minor"/>
      </rPr>
      <t>)</t>
    </r>
  </si>
  <si>
    <t>Unpublished report prepared for the USFWS. 116 pp</t>
  </si>
  <si>
    <t>Nautilus 59:18-23; pl. 3</t>
  </si>
  <si>
    <t>Idaho State University. Pocatello, ID</t>
  </si>
  <si>
    <t>Nautilus 53:124-127</t>
  </si>
  <si>
    <t>Nevada Natural Heritage Program, Reno</t>
  </si>
  <si>
    <t>In: Invertebratesin Freshwater Wetlands of North America (Batzer PB, Rader RB, Wissinger SA (eds), pp.811–828. Wiley, New York</t>
  </si>
  <si>
    <t>Moyle PB</t>
  </si>
  <si>
    <t>Perla BS, Stevens LE</t>
  </si>
  <si>
    <t>Journal of Molluscan Studies 54:271-285</t>
  </si>
  <si>
    <t>Publication 41161. DesertResearch Institute, Las Vegas, NV</t>
  </si>
  <si>
    <t>Malacologia 31:1-140</t>
  </si>
  <si>
    <t>Nevada Bureau of Land Management (response to FOIArequest)</t>
  </si>
  <si>
    <t>Red Springs Analysis and Recommendations, Aug. 4, 2002</t>
  </si>
  <si>
    <t>Unpublished report to U.S. National Park Service, Death Valley National Park, California</t>
  </si>
  <si>
    <t>Report to U.S. Bureau of Land Management Red Rock Canyon National Conservation AreaLas Vegas, Nevada. May 15, 1998. 38 pp</t>
  </si>
  <si>
    <t>In: Hershler, R.; Madsen, D.B.; Currey, D., eds. Great Basin Aquatic Systems History. Smithsonian Contributions to the Earth Sciences No. 33: 277-295</t>
  </si>
  <si>
    <t>Smithsonian Contributions to the Earth Sciences 33:277–293</t>
  </si>
  <si>
    <t>US Bureau of Land Management Technical Reference 1737-17, Denver, CO</t>
  </si>
  <si>
    <t>Sada DW, Rosamond C</t>
  </si>
  <si>
    <t>Sada DW, Mihevc T</t>
  </si>
  <si>
    <t>Journal of the Academy of Natural Sciences of Philadelphia 2:149-179</t>
  </si>
  <si>
    <t>Journal of the Academy of Natural Sciences of Philadelphia 1:123-126</t>
  </si>
  <si>
    <t>Unpublished Report to U.S. Fish and Wildlife Service, Reno, NV</t>
  </si>
  <si>
    <t xml:space="preserve">The Veliger 50:59-71 </t>
  </si>
  <si>
    <t xml:space="preserve"> Nevada Fish and Wildlife Office. Reno, NV</t>
  </si>
  <si>
    <t>Hydrobiologia 466:255-265</t>
  </si>
  <si>
    <t>Southern Nevada District, Pahrump Field Office. Las Vegas, NV</t>
  </si>
  <si>
    <t>US Geological Survey Water-Resources Investigations Report 95-4173</t>
  </si>
  <si>
    <t>Marine and Freshwater Ecosystems 3:351-359</t>
  </si>
  <si>
    <t>Washington Office, Bureau of Land Management. May 9, 1996</t>
  </si>
  <si>
    <t>Unpublished Report to the Nevada State Engineer   the Stipulation Executive Committee</t>
  </si>
  <si>
    <t xml:space="preserve"> Los Angeles (CA): Natural History Museum. Science Series 30</t>
  </si>
  <si>
    <t>Springer AE, Stevens LE, Ledbetter JD, Schaller EM, Gill K, Rood SB</t>
  </si>
  <si>
    <t>Proceedings of the Academy of Natural Sciences of Philadelphia 35:171-176</t>
  </si>
  <si>
    <t>Bulletin of the New Mexico Bureau of Mines and Mineral Resources 116:1-50. https://geoinfo.nmt.edu/publications/monographs/bulletins/downloads/116/B116.pdf</t>
  </si>
  <si>
    <t>Summary of North American Blancan nonmarine mollusks</t>
  </si>
  <si>
    <t>México.Veliger 9:152-228</t>
  </si>
  <si>
    <t>Northwest. American Association for the Advancement of Science, San Francisco</t>
  </si>
  <si>
    <t>In: Kukenthal, W., Krumbach, T., eds.Handbuch der Zoologie, eine Naturgeschichte der Stämme des Tierreiches.Volume 5. Berlin and Leipzig: Walter de Gruyter and Co.:15-96, figures 8-109</t>
  </si>
  <si>
    <t>Desert Research Institute Publication N. 41253, Reno</t>
  </si>
  <si>
    <t>University of Florida Press, Gainesville</t>
  </si>
  <si>
    <t>Berlin: NicolaischeVerlagsbuchhandlung:73-112, plates 5-8</t>
  </si>
  <si>
    <t>Two new hydrobiid snails (Amnicolinae) from Florida and Georgia, with a discussion of the biogeography of freshwatergastropods of south Georgia streams</t>
  </si>
  <si>
    <r>
      <t xml:space="preserve">Two genera of North American freshwater snails: Marstonia Baker, 1926, resurrected to generic status, and </t>
    </r>
    <r>
      <rPr>
        <i/>
        <sz val="10"/>
        <color theme="1"/>
        <rFont val="Calibri"/>
        <family val="2"/>
        <scheme val="minor"/>
      </rPr>
      <t>Floridobia,</t>
    </r>
    <r>
      <rPr>
        <sz val="10"/>
        <color theme="1"/>
        <rFont val="Calibri"/>
        <family val="2"/>
        <scheme val="minor"/>
      </rPr>
      <t xml:space="preserve"> new genus (Prosobranchia: Hydrobiidae: Nymphophilinae)</t>
    </r>
  </si>
  <si>
    <t>Notes on American fresh water shells, with descriptions of twonew species</t>
  </si>
  <si>
    <r>
      <t xml:space="preserve">Descriptions of new species of </t>
    </r>
    <r>
      <rPr>
        <i/>
        <sz val="10"/>
        <color theme="1"/>
        <rFont val="Calibri"/>
        <family val="2"/>
        <scheme val="minor"/>
      </rPr>
      <t>Amnicola, Pomatiopsis, Somatogyrus,Gabbia, Hydrobia</t>
    </r>
    <r>
      <rPr>
        <sz val="10"/>
        <color theme="1"/>
        <rFont val="Calibri"/>
        <family val="2"/>
        <scheme val="minor"/>
      </rPr>
      <t xml:space="preserve">, and </t>
    </r>
    <r>
      <rPr>
        <i/>
        <sz val="10"/>
        <color theme="1"/>
        <rFont val="Calibri"/>
        <family val="2"/>
        <scheme val="minor"/>
      </rPr>
      <t>Rissoa</t>
    </r>
  </si>
  <si>
    <t>American Journal of Conchology 1:219-222</t>
  </si>
  <si>
    <t>Tryon, G.W. 1866. [Review of “Researches upon the Hydrobiinae and allied forms by Dr. Wm. Stimpson.”] American Journal of Conchology 2:152-158.</t>
  </si>
  <si>
    <r>
      <t xml:space="preserve"> Biotic and abiotic factors influencing thedistribution of the Huachuca springsnail (</t>
    </r>
    <r>
      <rPr>
        <i/>
        <sz val="10"/>
        <color theme="1"/>
        <rFont val="Calibri"/>
        <family val="2"/>
        <scheme val="minor"/>
      </rPr>
      <t>Pyrgulopsis thompson</t>
    </r>
    <r>
      <rPr>
        <sz val="10"/>
        <color theme="1"/>
        <rFont val="Calibri"/>
        <family val="2"/>
        <scheme val="minor"/>
      </rPr>
      <t>i)</t>
    </r>
  </si>
  <si>
    <t>Journal of Freshwater Ecology 22:213-218</t>
  </si>
  <si>
    <t>Proceedings of the Academy of the Natural Sciences of Philadelphia 14:451-452</t>
  </si>
  <si>
    <t>American Journal of Conchology 2:152-158</t>
  </si>
  <si>
    <t>BLM Las Vegas FieldOffice. September 12, 2003</t>
  </si>
  <si>
    <t>Nevada State Office, Reno. 2800 (NV-910) N-78803</t>
  </si>
  <si>
    <t>41 Federal Register 17742-17748. April 28, 1976</t>
  </si>
  <si>
    <t xml:space="preserve"> File No. 1-5-00-FW-575.November 19, 2000</t>
  </si>
  <si>
    <t>Federal Register 61:7596-7613</t>
  </si>
  <si>
    <t>Federal Register 59:58982-59028</t>
  </si>
  <si>
    <t>49 Fed. Reg. 21664-21675 May 22, 1984</t>
  </si>
  <si>
    <t>44 Fed. Reg. 70796-70797 December 10, 1979</t>
  </si>
  <si>
    <t>Federal Register. 60(24):6968-74</t>
  </si>
  <si>
    <t>File Number 1-5-05-FW-536. Intra-Service Programmatic Biological Opinion for theProposed Muddy River Memorandum of Agreement Regarding the Groundwater Withdrawalof 16,200 Acre Feet per Year from the Regional Carbonate Aquifer in Coyote Spring Valleyand California Wash Basins, and Establish Conservation Measures for the Moapa Dace,Clark County, Nevada. January 30, 2006</t>
  </si>
  <si>
    <t>Tortoise report</t>
  </si>
  <si>
    <t>See pages 57-128. https://www.fws.gov/southwest/es/arizona/Documents/SpeciesDocs/SonoranTort/Final_SDT-CCA_201500527%20v2.%20all%20signatures.6.19.2015.pdf</t>
  </si>
  <si>
    <r>
      <t>Species status assessment report for Stephan's Riffle Beetle (</t>
    </r>
    <r>
      <rPr>
        <i/>
        <sz val="10"/>
        <color theme="1"/>
        <rFont val="Calibri"/>
        <family val="2"/>
        <scheme val="minor"/>
      </rPr>
      <t>Heterelmis stephani</t>
    </r>
    <r>
      <rPr>
        <sz val="10"/>
        <color theme="1"/>
        <rFont val="Calibri"/>
        <family val="2"/>
        <scheme val="minor"/>
      </rPr>
      <t>)</t>
    </r>
  </si>
  <si>
    <t>Biotecnia 15:45-50</t>
  </si>
  <si>
    <t>Walker, B. 1916. The Mollusca collected in northeastern Nevada by the Walker-Newcomb Expedition of the University of Michigan. Occasional Papers of theMuseum of Zoology, University of Michigan 29:1-8</t>
  </si>
  <si>
    <t>Proceedings of theAcademy of Natural Sciences of Philadelphia 151:1-21</t>
  </si>
  <si>
    <t>Molecular Phylogenetics andEvolution 66:715-736</t>
  </si>
  <si>
    <r>
      <t xml:space="preserve">A new </t>
    </r>
    <r>
      <rPr>
        <i/>
        <sz val="10"/>
        <color theme="1"/>
        <rFont val="Calibri"/>
        <family val="2"/>
        <scheme val="minor"/>
      </rPr>
      <t>Pyrgulopsis</t>
    </r>
    <r>
      <rPr>
        <sz val="10"/>
        <color theme="1"/>
        <rFont val="Calibri"/>
        <family val="2"/>
        <scheme val="minor"/>
      </rPr>
      <t xml:space="preserve"> from Oregon</t>
    </r>
  </si>
  <si>
    <t>Nautilus 65(4):144</t>
  </si>
  <si>
    <t>Thorne ET, Bogan MA, Anderson SH editors. Conservation biology and the black-footed ferret. New Haven: Yale Univ. Press, 302 pp</t>
  </si>
  <si>
    <t>Walkerana 1:81-215</t>
  </si>
  <si>
    <t>Journal of Zoology 204:211–228</t>
  </si>
  <si>
    <t>Lithoglphyidae Tryon, 1866</t>
  </si>
  <si>
    <t>Amnicolidae Tryon, 1862</t>
  </si>
  <si>
    <t>Cochliopidae Tryon, 1866</t>
  </si>
  <si>
    <t>Exhibit 1140, Nevada Division of Water Resources hearing for water rightsapplications in Cave Valley, Dry Lake Valley and Delamar Valley, February 4-15, 2008. Submitted to Nevada State Engineer November 11, 2007</t>
  </si>
  <si>
    <t>Biological Conservation 43: 137–144</t>
  </si>
  <si>
    <t>Washington (DC): US Government PrintingOffice. US Geological Survey Professional Paper 927</t>
  </si>
  <si>
    <t>Biologia 68:142-149</t>
  </si>
  <si>
    <t>Water Resources Research 2, no. 2: 251–271</t>
  </si>
  <si>
    <t>Ecological Applications 13:1566-1579</t>
  </si>
  <si>
    <t>USGS Scientific Investigations Report 2006-5099. (11 June 2007;http://pubs.usgs.gov/sir/2006/5099/)</t>
  </si>
  <si>
    <t>Document No. 10795-001-500. Draft.quantitative analysis of past experiments. Journal of the North American BenthologicalSociety 14:465–509</t>
  </si>
  <si>
    <t>Upper Saddle River, New Jersey: PrenticeHall</t>
  </si>
  <si>
    <r>
      <rPr>
        <i/>
        <sz val="10"/>
        <color theme="1"/>
        <rFont val="Calibri"/>
        <family val="2"/>
        <scheme val="minor"/>
      </rPr>
      <t>Pyrgulopsis bruneauensis</t>
    </r>
    <r>
      <rPr>
        <sz val="10"/>
        <color theme="1"/>
        <rFont val="Calibri"/>
        <family val="2"/>
        <scheme val="minor"/>
      </rPr>
      <t>, a new springsnail (Gastropoda: Hydrobiidae) from the Snake River Plain, southern Idaho</t>
    </r>
  </si>
  <si>
    <r>
      <t xml:space="preserve">A new </t>
    </r>
    <r>
      <rPr>
        <i/>
        <sz val="10"/>
        <color theme="1"/>
        <rFont val="Calibri"/>
        <family val="2"/>
        <scheme val="minor"/>
      </rPr>
      <t>Pyrgulopsis</t>
    </r>
    <r>
      <rPr>
        <sz val="10"/>
        <color theme="1"/>
        <rFont val="Calibri"/>
        <family val="2"/>
        <scheme val="minor"/>
      </rPr>
      <t xml:space="preserve"> (Gastropoda: Hydrobiidae) from southeastern California, with a model for historical development of the Death Valley hydrographic system</t>
    </r>
  </si>
  <si>
    <t>Information quality risk scoring for springsnails and their habitats</t>
  </si>
  <si>
    <t>Harvest for subsistence</t>
  </si>
  <si>
    <t xml:space="preserve">Three approaches to risk assessment and prioritization, including: A proposed Quantitative Information-based risk assessment (QIRAA; Columns D-AS), and the USFWS's "Three R's"  populatino viability  analysis and USFWS Five Factor RIsk Assessment. </t>
  </si>
  <si>
    <t xml:space="preserve">For the QIRA, information quality (Columns D-J) are based on the quality of information on species and habitats, and is regarded as a separate risk assessment factor. For the quantitative variables (Columns K-AM) enter an integer value between </t>
  </si>
  <si>
    <t>1 (LowThreat) and 10 (maximum threat) to estimate the severity of threat of each factor.  Ties are allowed.  If a factor is judged to be not a threat, it is listed as "0", whereas a medium-level risk or impact is scored as "5". A maximum score of "10" is given to species driven to extirpation (local extinction) or extinction by that stressor. Weighting of each factor is applied from Row 9. Columns AN-AR summarize the scores by category, and Column AS provides a total risk score.</t>
  </si>
  <si>
    <t>Groundwater pollution</t>
  </si>
  <si>
    <t>Information quality  score (Very Low, Low, Medium, Good, High)</t>
  </si>
  <si>
    <t>Appendix D: Agency task calculator. This sheet relates threats to appropriate conservation measures (actions) for each agency, with conservation measures, benefits, metrics of success,</t>
  </si>
  <si>
    <t xml:space="preserve">            and reporting schedule. Definitions and descriptions of the 6 USFWS Risk Assessment Factors are provided as footnotes at the end of the table (rows 120-127). Use Appendix E to</t>
  </si>
  <si>
    <t xml:space="preserve">            itemize the threats and stressors affecting each species.</t>
  </si>
  <si>
    <t xml:space="preserve"> Intensity: L (Low - minor reductions in range or vital rages [survival, repro. capacity]); M (Moderate - reduction in range or vital rates); H (High - severe reductions in vital rates).</t>
  </si>
  <si>
    <r>
      <t xml:space="preserve">Pyrgulopsis horseshutem </t>
    </r>
    <r>
      <rPr>
        <sz val="10"/>
        <color rgb="FF000000"/>
        <rFont val="Calibri"/>
        <family val="2"/>
        <scheme val="minor"/>
      </rPr>
      <t>sp</t>
    </r>
    <r>
      <rPr>
        <i/>
        <sz val="10"/>
        <color rgb="FF000000"/>
        <rFont val="Calibri"/>
        <family val="2"/>
        <scheme val="minor"/>
      </rPr>
      <t xml:space="preserve"> 1</t>
    </r>
  </si>
  <si>
    <t>Miskow 2020 edit</t>
  </si>
  <si>
    <t>UDWR 2020 edit</t>
  </si>
  <si>
    <t>SSI 2020 edit</t>
  </si>
  <si>
    <t>Poor</t>
  </si>
  <si>
    <t>Miskow, UDWR 2020 edits</t>
  </si>
  <si>
    <t>FF</t>
  </si>
  <si>
    <t>Kolosovich AS, Chandra S, Saito L, Davis CJ, Atwell L</t>
  </si>
  <si>
    <t>Short-term survival and potential grazing effects of the New Zealand mudsnail in an uninvaded western Great Basin watershed</t>
  </si>
  <si>
    <t>Aquatic Invasions 7:203-209.</t>
  </si>
  <si>
    <t>Ledbetter JD, Sevens LE, Sprimger AE, Brandt B</t>
  </si>
  <si>
    <t>Springs Online: a database of springs and springs-dependent species, Vers. 1.0</t>
  </si>
  <si>
    <t>Springs Stewardship Institute, Flagstaff. SpringsData.org.</t>
  </si>
  <si>
    <t>Gurrieri JT</t>
  </si>
  <si>
    <t>Rangeland water developments at springs: best practices for design, rehabilitation, and restoration</t>
  </si>
  <si>
    <t>U.S. Department of Agriculture, Forest Service, Rocky Mountain Research Station General Technical Report RMRS-GTR-405, Fort Collins.</t>
  </si>
  <si>
    <r>
      <t>Action 1.</t>
    </r>
    <r>
      <rPr>
        <sz val="12"/>
        <color rgb="FF000000"/>
        <rFont val="Calibri"/>
        <family val="2"/>
        <scheme val="minor"/>
      </rPr>
      <t xml:space="preserve"> Compile available scientific information and publications regarding distribution, abundance, population stability, and habitat requirements for the target springsnail species.</t>
    </r>
  </si>
  <si>
    <r>
      <t>Action 2.</t>
    </r>
    <r>
      <rPr>
        <sz val="12"/>
        <color rgb="FF000000"/>
        <rFont val="Calibri"/>
        <family val="2"/>
        <scheme val="minor"/>
      </rPr>
      <t xml:space="preserve"> Regularly incorporate new information into the database, and occasionally convene a state of knowledge symposium to integrate historic and new information.</t>
    </r>
  </si>
  <si>
    <r>
      <t>Action 3.</t>
    </r>
    <r>
      <rPr>
        <sz val="12"/>
        <color rgb="FF000000"/>
        <rFont val="Calibri"/>
        <family val="2"/>
        <scheme val="minor"/>
      </rPr>
      <t xml:space="preserve"> Evaluate the adequacy of data contained in the database and identify additional data needed to inform springsnail management/conservation.</t>
    </r>
  </si>
  <si>
    <r>
      <t>Action 4.</t>
    </r>
    <r>
      <rPr>
        <sz val="12"/>
        <color rgb="FF000000"/>
        <rFont val="Calibri"/>
        <family val="2"/>
        <scheme val="minor"/>
      </rPr>
      <t xml:space="preserve"> Create a working relationship with private and public landowners to ensure comprehensive and current knowledge on springsnail distribution, status, and habitat data.</t>
    </r>
  </si>
  <si>
    <r>
      <t>Action 5.</t>
    </r>
    <r>
      <rPr>
        <sz val="12"/>
        <color rgb="FF000000"/>
        <rFont val="Calibri"/>
        <family val="2"/>
        <scheme val="minor"/>
      </rPr>
      <t xml:space="preserve"> Develop strategy, rationale, and contingencies for addressing taxonomic revisions, reclassification, discovery of new species and haplotypes, extirpation/extinction of SCT-identified species, and potential rediscovery of species thought to be extinct.</t>
    </r>
  </si>
  <si>
    <r>
      <t>Action1.</t>
    </r>
    <r>
      <rPr>
        <sz val="12"/>
        <color rgb="FF000000"/>
        <rFont val="Calibri"/>
        <family val="2"/>
        <scheme val="minor"/>
      </rPr>
      <t xml:space="preserve"> Conduct literature research and field surveys for missing species information.</t>
    </r>
  </si>
  <si>
    <r>
      <t>Action 2.</t>
    </r>
    <r>
      <rPr>
        <sz val="12"/>
        <color rgb="FF000000"/>
        <rFont val="Calibri"/>
        <family val="2"/>
        <scheme val="minor"/>
      </rPr>
      <t xml:space="preserve"> Develop standardized sampling methods and protocols for springsnail and associated habitat data collection, information management, data entry, recording, and distribution of information for all partners, signatories, and outside agencies (e.g., Utah Geologic Survey; UGS), experts, and citizen scientists to use.</t>
    </r>
  </si>
  <si>
    <r>
      <t>Action 3.</t>
    </r>
    <r>
      <rPr>
        <sz val="12"/>
        <color rgb="FF000000"/>
        <rFont val="Calibri"/>
        <family val="2"/>
        <scheme val="minor"/>
      </rPr>
      <t xml:space="preserve"> Develop a routine program/protocol for springsnail population and habitat inventory and monitoring data collection, compilation, and entry into Springs Online.</t>
    </r>
  </si>
  <si>
    <r>
      <t>Action 4.</t>
    </r>
    <r>
      <rPr>
        <sz val="12"/>
        <color rgb="FF000000"/>
        <rFont val="Calibri"/>
        <family val="2"/>
        <scheme val="minor"/>
      </rPr>
      <t xml:space="preserve"> Develop a framework for identifying and prioritizing research needs.</t>
    </r>
  </si>
  <si>
    <r>
      <t>Action 5.</t>
    </r>
    <r>
      <rPr>
        <sz val="12"/>
        <color rgb="FF000000"/>
        <rFont val="Calibri"/>
        <family val="2"/>
        <scheme val="minor"/>
      </rPr>
      <t xml:space="preserve"> Develop a data-sharing agreement among signatory parties and other partners to ensure maximum utility of the database for springsnail conservation, and which protects sensitive and proprietary information.</t>
    </r>
  </si>
  <si>
    <r>
      <t>Action 6.</t>
    </r>
    <r>
      <rPr>
        <sz val="12"/>
        <color rgb="FF000000"/>
        <rFont val="Calibri"/>
        <family val="2"/>
        <scheme val="minor"/>
      </rPr>
      <t xml:space="preserve"> Develop and implement a plan for long-term maintenance of the database and data quality assurance.</t>
    </r>
  </si>
  <si>
    <r>
      <t>Action 7.</t>
    </r>
    <r>
      <rPr>
        <sz val="12"/>
        <color rgb="FF000000"/>
        <rFont val="Calibri"/>
        <family val="2"/>
        <scheme val="minor"/>
      </rPr>
      <t xml:space="preserve"> Seek additional funding and agency assistance to fund recognized research needs.</t>
    </r>
  </si>
  <si>
    <t>Strategy 1. Develop and implement standardized habitat and risk assessment protocols for all occupied sites.</t>
  </si>
  <si>
    <r>
      <t>Action 1.</t>
    </r>
    <r>
      <rPr>
        <sz val="12"/>
        <color rgb="FF000000"/>
        <rFont val="Calibri"/>
        <family val="2"/>
        <scheme val="minor"/>
      </rPr>
      <t xml:space="preserve"> Develop a process for the SCT to annually prioritize the springsnail species and habitats for detailed risk assessment.</t>
    </r>
  </si>
  <si>
    <r>
      <t>Action 2</t>
    </r>
    <r>
      <rPr>
        <sz val="12"/>
        <color rgb="FF000000"/>
        <rFont val="Calibri"/>
        <family val="2"/>
        <scheme val="minor"/>
      </rPr>
      <t>. Evaluate each springsnail species susceptibility due to limitations of population size, restricted distribution restriction, and adaptability (representation, redundancy, or resiliency) and unknowns thereof, as part of an overall evaluation of the condition and vulnerability of the species and the need for prioritization monitoring and risk reduction.</t>
    </r>
  </si>
  <si>
    <r>
      <t>Action 3.</t>
    </r>
    <r>
      <rPr>
        <sz val="12"/>
        <color rgb="FF000000"/>
        <rFont val="Calibri"/>
        <family val="2"/>
        <scheme val="minor"/>
      </rPr>
      <t xml:space="preserve"> For each occupied habitat, assess its current condition as part of an overall evaluation of the condition and vulnerability of habitat (and occupying species) and the prioritization of monitoring and risk reduction efforts.</t>
    </r>
  </si>
  <si>
    <r>
      <t>Action 4.</t>
    </r>
    <r>
      <rPr>
        <sz val="12"/>
        <color rgb="FF000000"/>
        <rFont val="Calibri"/>
        <family val="2"/>
        <scheme val="minor"/>
      </rPr>
      <t xml:space="preserve"> Create a working relationship with private and public landowners to ensure recognition and understanding of springsnail habitat preservation needs, and to work to remove or reduce known stressors.</t>
    </r>
  </si>
  <si>
    <r>
      <t>Action 5.</t>
    </r>
    <r>
      <rPr>
        <sz val="12"/>
        <color rgb="FF000000"/>
        <rFont val="Calibri"/>
        <family val="2"/>
        <scheme val="minor"/>
      </rPr>
      <t xml:space="preserve"> For each occupied habitat, identify and assess on-going stressors and potential future local threats of degradation (activities/developments with a likelihood of occurring), and the significance of the impacts, as part of an overall evaluation of the condition and vulnerability of habitat (and occupying species) and the prioritization of monitoring and risk reduction efforts.</t>
    </r>
  </si>
  <si>
    <r>
      <t>Action 6.</t>
    </r>
    <r>
      <rPr>
        <sz val="12"/>
        <color rgb="FF000000"/>
        <rFont val="Calibri"/>
        <family val="2"/>
        <scheme val="minor"/>
      </rPr>
      <t xml:space="preserve"> For each occupied habitat, identify and assess any existing far-field (non-local/off- property) causes of degradation, and the significance of the impacts, as part of an overall evaluation of the condition and vulnerability of habitat  and occupying species, and the prioritization of monitoring and risk reduction efforts.</t>
    </r>
  </si>
  <si>
    <r>
      <t>Action 7.</t>
    </r>
    <r>
      <rPr>
        <sz val="12"/>
        <color rgb="FF000000"/>
        <rFont val="Calibri"/>
        <family val="2"/>
        <scheme val="minor"/>
      </rPr>
      <t xml:space="preserve"> For each occupied habitat, identify and assess any potential future far-field causes of degradation (activities/developments with a likelihood of occurring, such as climate change impacts on habitat), and the significance of the impacts, as part of an overall evaluation of the condition and vulnerability of habitat (and occupying species) and the prioritization of monitoring and risk reduction efforts.</t>
    </r>
  </si>
  <si>
    <t>Strategy 2. To the extent feasible, remove or reduce current risks, and monitor and evaluate occupied sites to ensure the continued survivability of those populations.</t>
  </si>
  <si>
    <r>
      <t>Action 1.</t>
    </r>
    <r>
      <rPr>
        <sz val="12"/>
        <color rgb="FF000000"/>
        <rFont val="Calibri"/>
        <family val="2"/>
        <scheme val="minor"/>
      </rPr>
      <t xml:space="preserve"> Develop a process for the SCT to annually prioritize the locations for monitoring, risk reduction, and future conservation efforts to springsnail species and habitats.</t>
    </r>
  </si>
  <si>
    <r>
      <t>Action 2.</t>
    </r>
    <r>
      <rPr>
        <sz val="12"/>
        <color rgb="FF000000"/>
        <rFont val="Calibri"/>
        <family val="2"/>
        <scheme val="minor"/>
      </rPr>
      <t xml:space="preserve"> For each occupied habitat, identify remediation measures that may reduce the impacts of </t>
    </r>
    <r>
      <rPr>
        <b/>
        <sz val="12"/>
        <color rgb="FF000000"/>
        <rFont val="Calibri"/>
        <family val="2"/>
        <scheme val="minor"/>
      </rPr>
      <t xml:space="preserve">existing local </t>
    </r>
    <r>
      <rPr>
        <sz val="12"/>
        <color rgb="FF000000"/>
        <rFont val="Calibri"/>
        <family val="2"/>
        <scheme val="minor"/>
      </rPr>
      <t>stressors, and the feasibility and likelihood of success if undertaken, as part of an overall evaluation of the condition and vulnerability of habitat (and occupying species) and the prioritization of monitoring and risk reduction efforts.</t>
    </r>
  </si>
  <si>
    <r>
      <t>Action 3.</t>
    </r>
    <r>
      <rPr>
        <sz val="12"/>
        <color rgb="FF000000"/>
        <rFont val="Calibri"/>
        <family val="2"/>
        <scheme val="minor"/>
      </rPr>
      <t xml:space="preserve"> For each occupied habitat, identify remediation measures that may reduce (or preclude) the impacts of </t>
    </r>
    <r>
      <rPr>
        <b/>
        <sz val="12"/>
        <color rgb="FF000000"/>
        <rFont val="Calibri"/>
        <family val="2"/>
        <scheme val="minor"/>
      </rPr>
      <t>potential future local causes</t>
    </r>
    <r>
      <rPr>
        <sz val="12"/>
        <color rgb="FF000000"/>
        <rFont val="Calibri"/>
        <family val="2"/>
        <scheme val="minor"/>
      </rPr>
      <t xml:space="preserve"> (threats) of degradation, and their feasibility and likelihood of success if undertaken, as part of an overall evaluation of the condition and vulnerability of habitat (and occupying species) and the prioritization of monitoring and risk reduction efforts.</t>
    </r>
  </si>
  <si>
    <r>
      <t>Action 4.</t>
    </r>
    <r>
      <rPr>
        <sz val="12"/>
        <color rgb="FF000000"/>
        <rFont val="Calibri"/>
        <family val="2"/>
        <scheme val="minor"/>
      </rPr>
      <t xml:space="preserve"> For each occupied habitat, identify remediation measures that may reduce the impacts of </t>
    </r>
    <r>
      <rPr>
        <b/>
        <sz val="12"/>
        <color rgb="FF000000"/>
        <rFont val="Calibri"/>
        <family val="2"/>
        <scheme val="minor"/>
      </rPr>
      <t>existing far-field stressors</t>
    </r>
    <r>
      <rPr>
        <sz val="12"/>
        <color rgb="FF000000"/>
        <rFont val="Calibri"/>
        <family val="2"/>
        <scheme val="minor"/>
      </rPr>
      <t>, and their feasibility and likelihood of success if undertaken, as part of an overall evaluation of the condition and vulnerability of habitat (and occupying species) and the prioritization of monitoring and risk reduction efforts.</t>
    </r>
  </si>
  <si>
    <r>
      <t>Action 5.</t>
    </r>
    <r>
      <rPr>
        <sz val="12"/>
        <color rgb="FF000000"/>
        <rFont val="Calibri"/>
        <family val="2"/>
        <scheme val="minor"/>
      </rPr>
      <t xml:space="preserve"> For each occupied habitat, identify remediation measures that may reduce (or preclude) the impacts of potential </t>
    </r>
    <r>
      <rPr>
        <b/>
        <sz val="12"/>
        <color rgb="FF000000"/>
        <rFont val="Calibri"/>
        <family val="2"/>
        <scheme val="minor"/>
      </rPr>
      <t>future far-field causes of degradation</t>
    </r>
    <r>
      <rPr>
        <sz val="12"/>
        <color rgb="FF000000"/>
        <rFont val="Calibri"/>
        <family val="2"/>
        <scheme val="minor"/>
      </rPr>
      <t>, and their feasibility and likelihood of success if undertaken, as part of an overall evaluation of the condition and vulnerability of habitat and the prioritization of monitoring and risk reduction efforts.</t>
    </r>
  </si>
  <si>
    <r>
      <t>Action 6.</t>
    </r>
    <r>
      <rPr>
        <sz val="12"/>
        <color rgb="FF000000"/>
        <rFont val="Calibri"/>
        <family val="2"/>
        <scheme val="minor"/>
      </rPr>
      <t xml:space="preserve">  Integrate the results of assessments of current habitat condition, the significance of impacts of existing and potential (future) local and far-field causes of degradation, and the feasibility/likelihood of successful remediation for each occupied habitat, to evaluate the condition and vulnerability of the occupied habitat and prioritize monitoring and risk reduction efforts.</t>
    </r>
  </si>
  <si>
    <r>
      <t>Action 7.</t>
    </r>
    <r>
      <rPr>
        <sz val="12"/>
        <color rgb="FF000000"/>
        <rFont val="Calibri"/>
        <family val="2"/>
        <scheme val="minor"/>
      </rPr>
      <t xml:space="preserve">  Integrate the results of assessments of the condition and vulnerability of each species occupied habitats to evaluate overall habitat condition/vulnerability as part of an evaluation of the condition and vulnerability of the species and the prioritization of monitoring and risk reduction efforts.</t>
    </r>
  </si>
  <si>
    <r>
      <t>Action 8.</t>
    </r>
    <r>
      <rPr>
        <sz val="12"/>
        <color rgb="FF000000"/>
        <rFont val="Calibri"/>
        <family val="2"/>
        <scheme val="minor"/>
      </rPr>
      <t xml:space="preserve"> For each springsnail species, integrate assessments of the condition/vulnerability of its occupied habitats, and susceptibility due to limitations in its representation, redundancy, or resiliency (or unknowns thereof), to evaluate the overall condition and vulnerability of the species to extinction, and prioritize monitoring and risk reduction efforts.</t>
    </r>
  </si>
  <si>
    <r>
      <t>Action 9</t>
    </r>
    <r>
      <rPr>
        <u/>
        <sz val="12"/>
        <color rgb="FF000000"/>
        <rFont val="Calibri"/>
        <family val="2"/>
        <scheme val="minor"/>
      </rPr>
      <t>.</t>
    </r>
    <r>
      <rPr>
        <sz val="12"/>
        <color rgb="FF000000"/>
        <rFont val="Calibri"/>
        <family val="2"/>
        <scheme val="minor"/>
      </rPr>
      <t xml:space="preserve"> Implement data collection and risk reduction efforts, prioritized using the results of assessments of the overall condition and vulnerability of species and occupied habitats.</t>
    </r>
  </si>
  <si>
    <r>
      <t>Action 10:</t>
    </r>
    <r>
      <rPr>
        <sz val="12"/>
        <color rgb="FF000000"/>
        <rFont val="Calibri"/>
        <family val="2"/>
        <scheme val="minor"/>
      </rPr>
      <t xml:space="preserve"> Evaluate emergency salvage options for each species, and its potential for captive rearing.</t>
    </r>
  </si>
  <si>
    <t>Strategy 3. Ensure risk assessment and remediation methods are periodically updated and effectively implemented.</t>
  </si>
  <si>
    <r>
      <t>Action 1.</t>
    </r>
    <r>
      <rPr>
        <sz val="12"/>
        <color rgb="FF000000"/>
        <rFont val="Calibri"/>
        <family val="2"/>
        <scheme val="minor"/>
      </rPr>
      <t xml:space="preserve"> Update vulnerability assessments periodically using new and updated information to evaluate the success of the conservation program and reprioritize data collection and risk reduction efforts.</t>
    </r>
  </si>
  <si>
    <r>
      <t>Action 2.</t>
    </r>
    <r>
      <rPr>
        <sz val="12"/>
        <color rgb="FF000000"/>
        <rFont val="Calibri"/>
        <family val="2"/>
        <scheme val="minor"/>
      </rPr>
      <t xml:space="preserve"> Update vulnerability assessment methodologies as needed and determined by the SCT.</t>
    </r>
  </si>
  <si>
    <t>Strategy 1: Identify the range of habitat conditions that are optimal for each springsnail species.</t>
  </si>
  <si>
    <r>
      <t>Action 1:</t>
    </r>
    <r>
      <rPr>
        <sz val="12"/>
        <color rgb="FF000000"/>
        <rFont val="Calibri"/>
        <family val="2"/>
        <scheme val="minor"/>
      </rPr>
      <t xml:space="preserve"> Identify healthy populations and determine which habitat qualities allow the population to be self-sustainable and identify limiting factors.</t>
    </r>
  </si>
  <si>
    <r>
      <t>Action 2:</t>
    </r>
    <r>
      <rPr>
        <sz val="12"/>
        <color rgb="FF000000"/>
        <rFont val="Calibri"/>
        <family val="2"/>
        <scheme val="minor"/>
      </rPr>
      <t xml:space="preserve"> Ensure optimal habitat conditions and requirements are met at each occupied site to the extent feasible through enhancement or restoration projects.</t>
    </r>
  </si>
  <si>
    <t>Strategy 2: Create an inventory and monitoring program that involves adequate monitoring of habitat quality and needs, and identifies new or previously unrecognized risks.</t>
  </si>
  <si>
    <r>
      <t>Action 1:</t>
    </r>
    <r>
      <rPr>
        <sz val="12"/>
        <color rgb="FF000000"/>
        <rFont val="Calibri"/>
        <family val="2"/>
        <scheme val="minor"/>
      </rPr>
      <t xml:space="preserve"> Organize and conduct periodic springsnail inventory, monitoring, and information management trainings or refresher courses for SCT staff, experts, and the interested public.</t>
    </r>
  </si>
  <si>
    <r>
      <t>Action 2:</t>
    </r>
    <r>
      <rPr>
        <sz val="12"/>
        <color rgb="FF000000"/>
        <rFont val="Calibri"/>
        <family val="2"/>
        <scheme val="minor"/>
      </rPr>
      <t xml:space="preserve"> Conduct monitoring activities.</t>
    </r>
  </si>
  <si>
    <r>
      <t>Action 3.</t>
    </r>
    <r>
      <rPr>
        <sz val="12"/>
        <color rgb="FF000000"/>
        <rFont val="Calibri"/>
        <family val="2"/>
        <scheme val="minor"/>
      </rPr>
      <t xml:space="preserve"> Ensure the accuracy, adequacy, and availability of information through the information management system.</t>
    </r>
  </si>
  <si>
    <r>
      <t>Action 4:</t>
    </r>
    <r>
      <rPr>
        <sz val="12"/>
        <color rgb="FF000000"/>
        <rFont val="Calibri"/>
        <family val="2"/>
        <scheme val="minor"/>
      </rPr>
      <t xml:space="preserve"> Evaluate and statistically test the quality of monitoring data (methods to be determined by the SCT and its advisors).</t>
    </r>
  </si>
  <si>
    <r>
      <t>A</t>
    </r>
    <r>
      <rPr>
        <i/>
        <u/>
        <sz val="12"/>
        <color rgb="FF000000"/>
        <rFont val="Calibri"/>
        <family val="2"/>
        <scheme val="minor"/>
      </rPr>
      <t>ction 1:</t>
    </r>
    <r>
      <rPr>
        <sz val="12"/>
        <color rgb="FF000000"/>
        <rFont val="Calibri"/>
        <family val="2"/>
        <scheme val="minor"/>
      </rPr>
      <t xml:space="preserve"> Determine extent of springsnail and associated habitat occurrence on private lands within Nevada and Utah.</t>
    </r>
  </si>
  <si>
    <r>
      <t>Action 2:</t>
    </r>
    <r>
      <rPr>
        <sz val="12"/>
        <color rgb="FF000000"/>
        <rFont val="Calibri"/>
        <family val="2"/>
        <scheme val="minor"/>
      </rPr>
      <t xml:space="preserve"> Develop Best Management Practices (BMPs) and guidance to assist private landowners in implementing voluntary conservation actions to conserve spring and spring outflow habitats.</t>
    </r>
  </si>
  <si>
    <r>
      <t>Action 3:</t>
    </r>
    <r>
      <rPr>
        <sz val="12"/>
        <color rgb="FF000000"/>
        <rFont val="Calibri"/>
        <family val="2"/>
        <scheme val="minor"/>
      </rPr>
      <t xml:space="preserve"> Identify signatory and non-signatory partners with programs for landowner assistance that could assist in implementing actions.</t>
    </r>
  </si>
  <si>
    <r>
      <t>Action 4:</t>
    </r>
    <r>
      <rPr>
        <sz val="12"/>
        <color rgb="FF000000"/>
        <rFont val="Calibri"/>
        <family val="2"/>
        <scheme val="minor"/>
      </rPr>
      <t xml:space="preserve"> Implement the strategy and approach to encourage and incentivize voluntary conservation, where the latter are needed.</t>
    </r>
  </si>
  <si>
    <r>
      <t>Action 1:</t>
    </r>
    <r>
      <rPr>
        <sz val="12"/>
        <color rgb="FF000000"/>
        <rFont val="Calibri"/>
        <family val="2"/>
        <scheme val="minor"/>
      </rPr>
      <t xml:space="preserve"> Annually review of the adequacy of protection of each springsnail population. </t>
    </r>
  </si>
  <si>
    <r>
      <t>Action 2:</t>
    </r>
    <r>
      <rPr>
        <sz val="12"/>
        <color rgb="FF000000"/>
        <rFont val="Calibri"/>
        <family val="2"/>
        <scheme val="minor"/>
      </rPr>
      <t xml:space="preserve"> Use Objective 3, Strategy 4, Action 1 to enhance population and habitat monitoring and protection using direct habitat rehabilitation as well as outreach efforts.</t>
    </r>
  </si>
  <si>
    <r>
      <t>Action 1.</t>
    </r>
    <r>
      <rPr>
        <sz val="12"/>
        <color rgb="FF000000"/>
        <rFont val="Calibri"/>
        <family val="2"/>
        <scheme val="minor"/>
      </rPr>
      <t xml:space="preserve"> Convene regular, effective, well-organized, well-documented meetings.</t>
    </r>
  </si>
  <si>
    <r>
      <t>Action 2.</t>
    </r>
    <r>
      <rPr>
        <sz val="12"/>
        <color rgb="FF000000"/>
        <rFont val="Calibri"/>
        <family val="2"/>
        <scheme val="minor"/>
      </rPr>
      <t xml:space="preserve"> Develop long-term support for the SCT.</t>
    </r>
  </si>
  <si>
    <r>
      <t>Sction 3.</t>
    </r>
    <r>
      <rPr>
        <sz val="12"/>
        <color rgb="FF000000"/>
        <rFont val="Calibri"/>
        <family val="2"/>
        <scheme val="minor"/>
      </rPr>
      <t xml:space="preserve"> Develop long-term support for SCT information management.</t>
    </r>
  </si>
  <si>
    <r>
      <t>Action 4:</t>
    </r>
    <r>
      <rPr>
        <sz val="12"/>
        <color rgb="FF000000"/>
        <rFont val="Calibri"/>
        <family val="2"/>
        <scheme val="minor"/>
      </rPr>
      <t xml:space="preserve"> Review SCT progress, effectiveness, and approach annually.</t>
    </r>
  </si>
  <si>
    <r>
      <t>Action 1:</t>
    </r>
    <r>
      <rPr>
        <sz val="12"/>
        <color rgb="FF000000"/>
        <rFont val="Calibri"/>
        <family val="2"/>
        <scheme val="minor"/>
      </rPr>
      <t xml:space="preserve"> The SCT will collaboratively develop outreach messages using outreach personnel available from partners and experts.</t>
    </r>
  </si>
  <si>
    <r>
      <t>Action 2:</t>
    </r>
    <r>
      <rPr>
        <sz val="12"/>
        <color rgb="FF000000"/>
        <rFont val="Calibri"/>
        <family val="2"/>
        <scheme val="minor"/>
      </rPr>
      <t xml:space="preserve"> Develop benchmarks and metrics to evaluate the effectiveness of the program.</t>
    </r>
  </si>
  <si>
    <r>
      <t>Action 3:</t>
    </r>
    <r>
      <rPr>
        <sz val="12"/>
        <color rgb="FF000000"/>
        <rFont val="Calibri"/>
        <family val="2"/>
        <scheme val="minor"/>
      </rPr>
      <t xml:space="preserve"> The SCT will test those messages for effectiveness and marketability.</t>
    </r>
  </si>
  <si>
    <r>
      <t>Action 1:</t>
    </r>
    <r>
      <rPr>
        <sz val="12"/>
        <color rgb="FF000000"/>
        <rFont val="Calibri"/>
        <family val="2"/>
        <scheme val="minor"/>
      </rPr>
      <t xml:space="preserve"> Identify and reach out to landowners about springsnail species and habitat that might occur on their land.</t>
    </r>
  </si>
  <si>
    <r>
      <t>Action 2:</t>
    </r>
    <r>
      <rPr>
        <sz val="12"/>
        <color rgb="FF000000"/>
        <rFont val="Calibri"/>
        <family val="2"/>
        <scheme val="minor"/>
      </rPr>
      <t xml:space="preserve"> Develop and implement incentives to stimulate voluntary conservation of springsnails and their habitats.</t>
    </r>
  </si>
  <si>
    <r>
      <t>Action 1:</t>
    </r>
    <r>
      <rPr>
        <sz val="12"/>
        <color rgb="FF000000"/>
        <rFont val="Calibri"/>
        <family val="2"/>
        <scheme val="minor"/>
      </rPr>
      <t xml:space="preserve"> Participate in locally led efforts in order to develop relationships with private landowners (e.g., Conservation District meetings, NRCS Local Area Work Groups, etc.).</t>
    </r>
  </si>
  <si>
    <r>
      <t>Action 2:</t>
    </r>
    <r>
      <rPr>
        <sz val="12"/>
        <color rgb="FF000000"/>
        <rFont val="Calibri"/>
        <family val="2"/>
        <scheme val="minor"/>
      </rPr>
      <t xml:space="preserve"> Maintain consistent relationships with agencies and landowners to monitor the effectiveness of the outreach program.</t>
    </r>
  </si>
  <si>
    <r>
      <t>Action 3:</t>
    </r>
    <r>
      <rPr>
        <sz val="12"/>
        <color rgb="FF000000"/>
        <rFont val="Calibri"/>
        <family val="2"/>
        <scheme val="minor"/>
      </rPr>
      <t xml:space="preserve"> Report annually on the effectiveness of the outreach program and use challenges and lessons learned to improve the effectiveness and advertisement of the program.</t>
    </r>
  </si>
  <si>
    <r>
      <t>Mean Density (number/m</t>
    </r>
    <r>
      <rPr>
        <b/>
        <vertAlign val="superscript"/>
        <sz val="11.5"/>
        <color rgb="FF000000"/>
        <rFont val="Calibri"/>
        <family val="2"/>
        <scheme val="minor"/>
      </rPr>
      <t>2</t>
    </r>
    <r>
      <rPr>
        <b/>
        <sz val="11.5"/>
        <color rgb="FF000000"/>
        <rFont val="Calibri"/>
        <family val="2"/>
        <scheme val="minor"/>
      </rPr>
      <t>)</t>
    </r>
  </si>
  <si>
    <r>
      <t>Range of Density/ m</t>
    </r>
    <r>
      <rPr>
        <b/>
        <vertAlign val="superscript"/>
        <sz val="12"/>
        <color rgb="FF000000"/>
        <rFont val="Calibri"/>
        <family val="2"/>
        <scheme val="minor"/>
      </rPr>
      <t>2</t>
    </r>
  </si>
  <si>
    <r>
      <t>Occupied Habitat Area (m</t>
    </r>
    <r>
      <rPr>
        <b/>
        <vertAlign val="superscript"/>
        <sz val="12"/>
        <color rgb="FF000000"/>
        <rFont val="Calibri"/>
        <family val="2"/>
        <scheme val="minor"/>
      </rPr>
      <t>2</t>
    </r>
    <r>
      <rPr>
        <b/>
        <sz val="12"/>
        <color rgb="FF000000"/>
        <rFont val="Calibri"/>
        <family val="2"/>
        <scheme val="minor"/>
      </rPr>
      <t>)</t>
    </r>
  </si>
  <si>
    <t>UNK</t>
  </si>
  <si>
    <r>
      <t xml:space="preserve">P. </t>
    </r>
    <r>
      <rPr>
        <sz val="11"/>
        <color rgb="FF000000"/>
        <rFont val="Calibri"/>
        <family val="2"/>
        <scheme val="minor"/>
      </rPr>
      <t>nr</t>
    </r>
    <r>
      <rPr>
        <i/>
        <sz val="11"/>
        <color rgb="FF000000"/>
        <rFont val="Calibri"/>
        <family val="2"/>
        <scheme val="minor"/>
      </rPr>
      <t xml:space="preserve"> kolobensis</t>
    </r>
  </si>
  <si>
    <r>
      <t xml:space="preserve">P. bruneauensis </t>
    </r>
    <r>
      <rPr>
        <sz val="11"/>
        <color rgb="FF000000"/>
        <rFont val="Calibri"/>
        <family val="2"/>
        <scheme val="minor"/>
      </rPr>
      <t>(5)</t>
    </r>
  </si>
  <si>
    <t>Research Topics</t>
  </si>
  <si>
    <t>Examples, Reference(s)</t>
  </si>
  <si>
    <r>
      <t xml:space="preserve">Association, use, and importance of watercress </t>
    </r>
    <r>
      <rPr>
        <i/>
        <sz val="11"/>
        <color rgb="FF000000"/>
        <rFont val="Calibri"/>
        <family val="2"/>
        <scheme val="minor"/>
      </rPr>
      <t>(Nasturtium)</t>
    </r>
  </si>
  <si>
    <t>Impacts of non-native predators on springsnail population dynamics</t>
  </si>
  <si>
    <r>
      <t xml:space="preserve">BMPs for </t>
    </r>
    <r>
      <rPr>
        <i/>
        <sz val="11"/>
        <color rgb="FF000000"/>
        <rFont val="Calibri"/>
        <family val="2"/>
        <scheme val="minor"/>
      </rPr>
      <t xml:space="preserve">ex situ </t>
    </r>
    <r>
      <rPr>
        <sz val="11"/>
        <color rgb="FF000000"/>
        <rFont val="Calibri"/>
        <family val="2"/>
        <scheme val="minor"/>
      </rPr>
      <t>propagation</t>
    </r>
  </si>
  <si>
    <t>Stevens et al. 2016, Guerreri 2020</t>
  </si>
  <si>
    <t>Ecological role of springsnails</t>
  </si>
  <si>
    <t>Martinex and Thome 2006</t>
  </si>
  <si>
    <t>Enhanced conceptual, numerical and other groundwater modeling</t>
  </si>
  <si>
    <t>Groundwater quality and quantity sustainabiility for springs</t>
  </si>
  <si>
    <t>Improving public and agency awareness about springs and springsnails</t>
  </si>
  <si>
    <t>Springsnail diseases and parasitism</t>
  </si>
  <si>
    <t>Population dynamics and demography of springsnail species</t>
  </si>
  <si>
    <t>Distribution and population status of Nevada and Utah springsnail poplations and taxa</t>
  </si>
  <si>
    <t>Springs distribution and associated characteristics in Nevada and Utah</t>
  </si>
  <si>
    <r>
      <t xml:space="preserve">Springsnail </t>
    </r>
    <r>
      <rPr>
        <sz val="11"/>
        <color theme="1"/>
        <rFont val="Calibri"/>
        <family val="2"/>
        <scheme val="minor"/>
      </rPr>
      <t>responses and adaptability to decreased discharge and associated habitat changes</t>
    </r>
  </si>
  <si>
    <t>Improving springsnail taxonomy, especially those with wide distributions</t>
  </si>
  <si>
    <t>Question, Issue, Description</t>
  </si>
  <si>
    <t>What is the quality of information on the species and its habitat condition and trend?</t>
  </si>
  <si>
    <t>Current information quality is generally assumed to be low</t>
  </si>
  <si>
    <t>The number of populations reported and its trend in abundance over time</t>
  </si>
  <si>
    <t>Conduct standardized surveys database, enter the data into the database, and report the results</t>
  </si>
  <si>
    <t>Demographic trends within and among populations over time</t>
  </si>
  <si>
    <t>What is the susceptibility of the species to population decline or extirpation due to limited representation, redundancy, or resiliency or unknowns thereof?</t>
  </si>
  <si>
    <t>Issue</t>
  </si>
  <si>
    <t>Susceptibility is unknown (information needed)</t>
  </si>
  <si>
    <t>Habitat condition and vulnerability is unknown (information needed)</t>
  </si>
  <si>
    <t>Determine habitat research needs and feasibility of habitat remediation</t>
  </si>
  <si>
    <t>Determine far-field habitat research needs and feasibility of remediation</t>
  </si>
  <si>
    <t>Calculate far-field habitat vulnerabilities as the (weighted) sum of present and future vulnerabilities of each occupied habitat</t>
  </si>
  <si>
    <r>
      <t>Plot:</t>
    </r>
    <r>
      <rPr>
        <b/>
        <i/>
        <sz val="12"/>
        <color rgb="FF000000"/>
        <rFont val="Calibri"/>
        <family val="2"/>
        <scheme val="minor"/>
      </rPr>
      <t xml:space="preserve"> </t>
    </r>
    <r>
      <rPr>
        <sz val="12"/>
        <color rgb="FF000000"/>
        <rFont val="Calibri"/>
        <family val="2"/>
        <scheme val="minor"/>
      </rPr>
      <t>Visualize</t>
    </r>
    <r>
      <rPr>
        <b/>
        <i/>
        <sz val="12"/>
        <color rgb="FF000000"/>
        <rFont val="Calibri"/>
        <family val="2"/>
        <scheme val="minor"/>
      </rPr>
      <t xml:space="preserve"> </t>
    </r>
    <r>
      <rPr>
        <sz val="12"/>
        <color rgb="FF000000"/>
        <rFont val="Calibri"/>
        <family val="2"/>
        <scheme val="minor"/>
      </rPr>
      <t>the vulnerability of the overall assemblage and habitats to determine which species are at greatest risk in the lowest quality habitat.</t>
    </r>
  </si>
  <si>
    <t>Periodically review SCT conservation goals, objectives, available information, strategies and actions, and adjust as necessary based on updated information.</t>
  </si>
  <si>
    <t xml:space="preserve"> Prioritize species and locations for implementation of conservation actions</t>
  </si>
  <si>
    <t>Identify and prioritize research or monitoring needed to inform management actions.</t>
  </si>
  <si>
    <t>Initiate prioritized site-specific actions to reduce or eliminate threats and/or</t>
  </si>
  <si>
    <t>Monitor populations and habitats to determine trends, responses to environmental conditions, potential impacts of monitoring on the population and habitat, and the effectiveness of conservation actions. Manage the information.</t>
  </si>
  <si>
    <t>Improving public  incentives for improved springs management</t>
  </si>
  <si>
    <t>Annual, 5 yr and 10 yr reports</t>
  </si>
  <si>
    <t>Annual, 5 yr and 10 yr reports documenting: 1) number of mining plans reviewed; 2) the acreage authorized and denied; 3) number of reviews of saleable mineral projects in relation to the public interest; and 4) mining and quarry plans that are reviewed.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</si>
</sst>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7" x14ac:knownFonts="1">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2"/>
      <color theme="1"/>
      <name val="Arial"/>
      <family val="2"/>
    </font>
    <font>
      <b/>
      <vertAlign val="superscript"/>
      <sz val="12"/>
      <color theme="1"/>
      <name val="Arial"/>
      <family val="2"/>
    </font>
    <font>
      <sz val="12"/>
      <color theme="1"/>
      <name val="Arial"/>
      <family val="2"/>
    </font>
    <font>
      <b/>
      <sz val="12"/>
      <color rgb="FFFF0000"/>
      <name val="Arial"/>
      <family val="2"/>
    </font>
    <font>
      <b/>
      <i/>
      <sz val="12"/>
      <color theme="1"/>
      <name val="Arial"/>
      <family val="2"/>
    </font>
    <font>
      <b/>
      <sz val="12"/>
      <color theme="1"/>
      <name val="Calibri"/>
      <family val="2"/>
      <scheme val="minor"/>
    </font>
    <font>
      <b/>
      <sz val="10"/>
      <color theme="1"/>
      <name val="Calibri"/>
      <family val="2"/>
      <scheme val="minor"/>
    </font>
    <font>
      <sz val="10"/>
      <color theme="1"/>
      <name val="Calibri"/>
      <family val="2"/>
      <scheme val="minor"/>
    </font>
    <font>
      <u/>
      <sz val="10"/>
      <color theme="10"/>
      <name val="Arial"/>
      <family val="2"/>
    </font>
    <font>
      <i/>
      <sz val="10"/>
      <color theme="1"/>
      <name val="Calibri"/>
      <family val="2"/>
      <scheme val="minor"/>
    </font>
    <font>
      <i/>
      <sz val="12"/>
      <color rgb="FF000000"/>
      <name val="Times New Roman"/>
      <family val="1"/>
    </font>
    <font>
      <sz val="12"/>
      <color rgb="FF000000"/>
      <name val="Times New Roman"/>
      <family val="1"/>
    </font>
    <font>
      <sz val="10"/>
      <color theme="1"/>
      <name val="Calibri"/>
      <family val="2"/>
    </font>
    <font>
      <i/>
      <sz val="10"/>
      <color rgb="FF333333"/>
      <name val="Arial"/>
      <family val="2"/>
    </font>
    <font>
      <sz val="10"/>
      <color rgb="FF333333"/>
      <name val="Arial"/>
      <family val="2"/>
    </font>
    <font>
      <sz val="10"/>
      <name val="Calibri"/>
      <family val="2"/>
      <scheme val="minor"/>
    </font>
    <font>
      <vertAlign val="superscript"/>
      <sz val="12"/>
      <color theme="1"/>
      <name val="Bookman Old Style"/>
      <family val="1"/>
    </font>
    <font>
      <sz val="12"/>
      <color theme="1"/>
      <name val="Bookman Old Style"/>
      <family val="1"/>
    </font>
    <font>
      <sz val="11"/>
      <color theme="1"/>
      <name val="Calibri"/>
      <family val="2"/>
    </font>
    <font>
      <vertAlign val="subscript"/>
      <sz val="10"/>
      <color theme="1"/>
      <name val="Calibri"/>
      <family val="2"/>
      <scheme val="minor"/>
    </font>
    <font>
      <sz val="12"/>
      <color rgb="FF000000"/>
      <name val="Calibri"/>
      <family val="2"/>
      <scheme val="minor"/>
    </font>
    <font>
      <i/>
      <sz val="12"/>
      <color rgb="FF000000"/>
      <name val="Calibri"/>
      <family val="2"/>
      <scheme val="minor"/>
    </font>
    <font>
      <b/>
      <sz val="9"/>
      <color rgb="FF000000"/>
      <name val="Calibri"/>
      <family val="2"/>
      <scheme val="minor"/>
    </font>
    <font>
      <b/>
      <i/>
      <sz val="12"/>
      <color theme="1"/>
      <name val="Calibri"/>
      <family val="2"/>
      <scheme val="minor"/>
    </font>
    <font>
      <sz val="12"/>
      <color theme="1"/>
      <name val="Calibri"/>
      <family val="2"/>
      <scheme val="minor"/>
    </font>
    <font>
      <b/>
      <sz val="11.5"/>
      <color theme="1"/>
      <name val="Calibri"/>
      <family val="2"/>
      <scheme val="minor"/>
    </font>
    <font>
      <b/>
      <sz val="10"/>
      <color theme="0"/>
      <name val="Calibri"/>
      <family val="2"/>
      <scheme val="minor"/>
    </font>
    <font>
      <b/>
      <sz val="10"/>
      <name val="Calibri"/>
      <family val="2"/>
      <scheme val="minor"/>
    </font>
    <font>
      <b/>
      <sz val="10"/>
      <color rgb="FFFF0000"/>
      <name val="Calibri"/>
      <family val="2"/>
      <scheme val="minor"/>
    </font>
    <font>
      <i/>
      <sz val="10"/>
      <color rgb="FFFF0000"/>
      <name val="Calibri"/>
      <family val="2"/>
      <scheme val="minor"/>
    </font>
    <font>
      <sz val="10"/>
      <color rgb="FF000000"/>
      <name val="Calibri"/>
      <family val="2"/>
      <scheme val="minor"/>
    </font>
    <font>
      <i/>
      <sz val="10"/>
      <color rgb="FF000000"/>
      <name val="Calibri"/>
      <family val="2"/>
      <scheme val="minor"/>
    </font>
    <font>
      <u/>
      <sz val="10"/>
      <color rgb="FF000000"/>
      <name val="Calibri"/>
      <family val="2"/>
      <scheme val="minor"/>
    </font>
    <font>
      <b/>
      <i/>
      <sz val="11"/>
      <color rgb="FFFF0000"/>
      <name val="Calibri"/>
      <family val="2"/>
      <scheme val="minor"/>
    </font>
    <font>
      <b/>
      <sz val="12"/>
      <color rgb="FF000000"/>
      <name val="Calibri"/>
      <family val="2"/>
      <scheme val="minor"/>
    </font>
    <font>
      <b/>
      <i/>
      <sz val="12"/>
      <color rgb="FF000000"/>
      <name val="Calibri"/>
      <family val="2"/>
      <scheme val="minor"/>
    </font>
    <font>
      <i/>
      <u/>
      <sz val="12"/>
      <color rgb="FF000000"/>
      <name val="Calibri"/>
      <family val="2"/>
      <scheme val="minor"/>
    </font>
    <font>
      <u/>
      <sz val="12"/>
      <color rgb="FF000000"/>
      <name val="Calibri"/>
      <family val="2"/>
      <scheme val="minor"/>
    </font>
    <font>
      <b/>
      <sz val="11.5"/>
      <color rgb="FF000000"/>
      <name val="Calibri"/>
      <family val="2"/>
      <scheme val="minor"/>
    </font>
    <font>
      <b/>
      <vertAlign val="superscript"/>
      <sz val="11.5"/>
      <color rgb="FF000000"/>
      <name val="Calibri"/>
      <family val="2"/>
      <scheme val="minor"/>
    </font>
    <font>
      <b/>
      <vertAlign val="superscript"/>
      <sz val="12"/>
      <color rgb="FF000000"/>
      <name val="Calibri"/>
      <family val="2"/>
      <scheme val="minor"/>
    </font>
    <font>
      <i/>
      <sz val="11"/>
      <color rgb="FF000000"/>
      <name val="Calibri"/>
      <family val="2"/>
      <scheme val="minor"/>
    </font>
    <font>
      <sz val="11"/>
      <color rgb="FF000000"/>
      <name val="Calibri"/>
      <family val="2"/>
      <scheme val="minor"/>
    </font>
  </fonts>
  <fills count="16">
    <fill>
      <patternFill patternType="none"/>
    </fill>
    <fill>
      <patternFill patternType="gray125"/>
    </fill>
    <fill>
      <patternFill patternType="solid">
        <fgColor theme="8"/>
      </patternFill>
    </fill>
    <fill>
      <patternFill patternType="solid">
        <fgColor theme="0" tint="-4.9989318521683403E-2"/>
        <bgColor indexed="64"/>
      </patternFill>
    </fill>
    <fill>
      <patternFill patternType="solid">
        <fgColor theme="0"/>
        <bgColor indexed="64"/>
      </patternFill>
    </fill>
    <fill>
      <patternFill patternType="solid">
        <fgColor rgb="FFA365D1"/>
        <bgColor indexed="64"/>
      </patternFill>
    </fill>
    <fill>
      <patternFill patternType="solid">
        <fgColor theme="9" tint="-0.249977111117893"/>
        <bgColor indexed="64"/>
      </patternFill>
    </fill>
    <fill>
      <patternFill patternType="solid">
        <fgColor rgb="FF006666"/>
        <bgColor indexed="64"/>
      </patternFill>
    </fill>
    <fill>
      <patternFill patternType="solid">
        <fgColor rgb="FFE27493"/>
        <bgColor indexed="64"/>
      </patternFill>
    </fill>
    <fill>
      <patternFill patternType="solid">
        <fgColor rgb="FFFFFFFF"/>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rgb="FF00B0F0"/>
        <bgColor indexed="64"/>
      </patternFill>
    </fill>
    <fill>
      <patternFill patternType="solid">
        <fgColor rgb="FF9FF927"/>
        <bgColor indexed="64"/>
      </patternFill>
    </fill>
    <fill>
      <patternFill patternType="solid">
        <fgColor rgb="FF00B050"/>
        <bgColor indexed="64"/>
      </patternFill>
    </fill>
  </fills>
  <borders count="64">
    <border>
      <left/>
      <right/>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4.9989318521683403E-2"/>
      </left>
      <right style="thin">
        <color theme="0" tint="-4.9989318521683403E-2"/>
      </right>
      <top/>
      <bottom style="thin">
        <color theme="0" tint="-4.9989318521683403E-2"/>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theme="0" tint="-4.9989318521683403E-2"/>
      </left>
      <right style="thin">
        <color theme="0" tint="-4.9989318521683403E-2"/>
      </right>
      <top style="thin">
        <color theme="0" tint="-4.9989318521683403E-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double">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theme="1"/>
      </right>
      <top style="thin">
        <color indexed="64"/>
      </top>
      <bottom style="double">
        <color indexed="64"/>
      </bottom>
      <diagonal/>
    </border>
    <border>
      <left style="thin">
        <color theme="1"/>
      </left>
      <right style="thin">
        <color theme="1"/>
      </right>
      <top style="thin">
        <color indexed="64"/>
      </top>
      <bottom style="double">
        <color indexed="64"/>
      </bottom>
      <diagonal/>
    </border>
    <border>
      <left style="thin">
        <color theme="1"/>
      </left>
      <right style="thin">
        <color indexed="64"/>
      </right>
      <top style="thin">
        <color indexed="64"/>
      </top>
      <bottom style="double">
        <color indexed="64"/>
      </bottom>
      <diagonal/>
    </border>
    <border>
      <left style="thin">
        <color theme="1"/>
      </left>
      <right/>
      <top style="thin">
        <color indexed="64"/>
      </top>
      <bottom style="double">
        <color indexed="64"/>
      </bottom>
      <diagonal/>
    </border>
    <border>
      <left style="thin">
        <color indexed="64"/>
      </left>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2" fillId="2" borderId="0" applyNumberFormat="0" applyBorder="0" applyAlignment="0" applyProtection="0"/>
    <xf numFmtId="0" fontId="12" fillId="0" borderId="0" applyNumberFormat="0" applyFill="0" applyBorder="0" applyAlignment="0" applyProtection="0"/>
  </cellStyleXfs>
  <cellXfs count="327">
    <xf numFmtId="0" fontId="0" fillId="0" borderId="0" xfId="0"/>
    <xf numFmtId="0" fontId="1" fillId="0" borderId="1" xfId="0" applyFont="1" applyBorder="1" applyAlignment="1">
      <alignment horizontal="center" wrapText="1"/>
    </xf>
    <xf numFmtId="0" fontId="1" fillId="0" borderId="2" xfId="0" applyFont="1" applyBorder="1" applyAlignment="1">
      <alignment horizontal="center" wrapText="1"/>
    </xf>
    <xf numFmtId="0" fontId="0" fillId="0" borderId="4" xfId="0" applyBorder="1" applyAlignment="1">
      <alignment vertical="center" wrapText="1"/>
    </xf>
    <xf numFmtId="0" fontId="0" fillId="0" borderId="4" xfId="0" applyFont="1" applyBorder="1" applyAlignment="1">
      <alignment vertical="center" wrapText="1"/>
    </xf>
    <xf numFmtId="0" fontId="4" fillId="0" borderId="25" xfId="0" applyFont="1" applyBorder="1" applyAlignment="1" applyProtection="1">
      <alignment horizontal="center" wrapText="1"/>
      <protection locked="0"/>
    </xf>
    <xf numFmtId="0" fontId="4" fillId="0" borderId="26" xfId="0" applyFont="1" applyBorder="1" applyAlignment="1" applyProtection="1">
      <alignment horizontal="center" textRotation="90" wrapText="1"/>
      <protection locked="0"/>
    </xf>
    <xf numFmtId="0" fontId="4" fillId="0" borderId="26" xfId="0" applyFont="1" applyBorder="1" applyAlignment="1" applyProtection="1">
      <alignment horizontal="center" wrapText="1"/>
      <protection locked="0"/>
    </xf>
    <xf numFmtId="0" fontId="4" fillId="0" borderId="27" xfId="0" applyFont="1" applyBorder="1" applyAlignment="1" applyProtection="1">
      <alignment horizontal="center" wrapText="1"/>
      <protection locked="0"/>
    </xf>
    <xf numFmtId="0" fontId="4" fillId="0" borderId="0" xfId="0" applyFont="1" applyAlignment="1" applyProtection="1">
      <alignment horizontal="center" wrapText="1"/>
      <protection locked="0"/>
    </xf>
    <xf numFmtId="0" fontId="6" fillId="0" borderId="0" xfId="0" applyFont="1" applyProtection="1">
      <protection locked="0"/>
    </xf>
    <xf numFmtId="0" fontId="0" fillId="0" borderId="10" xfId="0" applyBorder="1" applyAlignment="1" applyProtection="1">
      <alignment horizontal="center" vertical="center" wrapText="1"/>
      <protection locked="0"/>
    </xf>
    <xf numFmtId="0" fontId="0" fillId="0" borderId="0" xfId="0" applyProtection="1">
      <protection locked="0"/>
    </xf>
    <xf numFmtId="0" fontId="0" fillId="0" borderId="18"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vertical="center" wrapText="1"/>
      <protection locked="0"/>
    </xf>
    <xf numFmtId="0" fontId="0" fillId="0" borderId="44" xfId="0" applyBorder="1" applyAlignment="1" applyProtection="1">
      <alignment vertical="center" wrapText="1"/>
      <protection locked="0"/>
    </xf>
    <xf numFmtId="0" fontId="0" fillId="0" borderId="0" xfId="0" applyFont="1"/>
    <xf numFmtId="0" fontId="1" fillId="0" borderId="0" xfId="0" applyFont="1" applyProtection="1">
      <protection locked="0"/>
    </xf>
    <xf numFmtId="0" fontId="9" fillId="0" borderId="0" xfId="0" applyFont="1" applyProtection="1">
      <protection locked="0"/>
    </xf>
    <xf numFmtId="0" fontId="1" fillId="0" borderId="14" xfId="0" applyFont="1" applyBorder="1" applyAlignment="1">
      <alignment horizont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xf>
    <xf numFmtId="0" fontId="11" fillId="0" borderId="0" xfId="0" applyFont="1"/>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xf>
    <xf numFmtId="0" fontId="11" fillId="0" borderId="4" xfId="0" applyFont="1" applyBorder="1" applyAlignment="1">
      <alignment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1" fillId="0" borderId="0" xfId="0" applyFont="1" applyFill="1"/>
    <xf numFmtId="0" fontId="11"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3"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Alignment="1">
      <alignment horizontal="center"/>
    </xf>
    <xf numFmtId="0" fontId="0" fillId="0" borderId="0" xfId="0" applyBorder="1"/>
    <xf numFmtId="0" fontId="26" fillId="9" borderId="14" xfId="0" applyFont="1" applyFill="1" applyBorder="1" applyAlignment="1">
      <alignment horizontal="center" wrapText="1"/>
    </xf>
    <xf numFmtId="0" fontId="26" fillId="0" borderId="14" xfId="0" applyFont="1" applyBorder="1" applyAlignment="1">
      <alignment horizontal="center" wrapText="1"/>
    </xf>
    <xf numFmtId="0" fontId="0" fillId="0" borderId="0" xfId="0" applyBorder="1" applyAlignment="1">
      <alignment wrapText="1"/>
    </xf>
    <xf numFmtId="0" fontId="11" fillId="0" borderId="4" xfId="0" applyFont="1" applyBorder="1" applyAlignment="1">
      <alignment horizontal="left" vertical="center" wrapText="1" indent="5"/>
    </xf>
    <xf numFmtId="0" fontId="11" fillId="0" borderId="3" xfId="0" applyFont="1" applyBorder="1" applyAlignment="1">
      <alignment horizontal="left" vertical="center" wrapText="1" indent="5"/>
    </xf>
    <xf numFmtId="0" fontId="10" fillId="0" borderId="14" xfId="0" applyFont="1" applyBorder="1" applyAlignment="1">
      <alignment horizontal="center" wrapText="1"/>
    </xf>
    <xf numFmtId="0" fontId="27" fillId="0" borderId="4" xfId="0" applyFont="1" applyBorder="1" applyAlignment="1">
      <alignment horizontal="left" vertical="center" wrapText="1" indent="5"/>
    </xf>
    <xf numFmtId="0" fontId="28" fillId="0" borderId="4" xfId="0" applyFont="1" applyBorder="1" applyAlignment="1">
      <alignment horizontal="left" vertical="center" wrapText="1" indent="5"/>
    </xf>
    <xf numFmtId="0" fontId="27" fillId="0" borderId="3" xfId="0" applyFont="1" applyBorder="1" applyAlignment="1">
      <alignment horizontal="left" vertical="center" wrapText="1" indent="5"/>
    </xf>
    <xf numFmtId="0" fontId="28" fillId="0" borderId="14" xfId="0" applyFont="1" applyBorder="1" applyAlignment="1">
      <alignment horizontal="left" vertical="center" wrapText="1" indent="5"/>
    </xf>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xf>
    <xf numFmtId="0" fontId="0" fillId="0" borderId="4" xfId="0" applyFont="1" applyFill="1" applyBorder="1" applyAlignment="1">
      <alignment vertical="center" wrapText="1"/>
    </xf>
    <xf numFmtId="0" fontId="0" fillId="0" borderId="4" xfId="0" applyFont="1" applyBorder="1"/>
    <xf numFmtId="0" fontId="0" fillId="0" borderId="4" xfId="0" applyFont="1" applyBorder="1" applyAlignment="1">
      <alignment horizontal="justify" vertical="center" wrapText="1"/>
    </xf>
    <xf numFmtId="0" fontId="9" fillId="0" borderId="7" xfId="0" applyFont="1" applyBorder="1" applyAlignment="1">
      <alignment horizontal="center"/>
    </xf>
    <xf numFmtId="0" fontId="9" fillId="0" borderId="15" xfId="0" applyFont="1" applyBorder="1" applyAlignment="1">
      <alignment horizontal="right"/>
    </xf>
    <xf numFmtId="0" fontId="9" fillId="0" borderId="15" xfId="0" applyFont="1" applyBorder="1" applyAlignment="1">
      <alignment horizontal="center"/>
    </xf>
    <xf numFmtId="0" fontId="28" fillId="0" borderId="3" xfId="0" applyFont="1" applyBorder="1"/>
    <xf numFmtId="0" fontId="28" fillId="0" borderId="4" xfId="0" applyFont="1" applyBorder="1"/>
    <xf numFmtId="0" fontId="28" fillId="0" borderId="14" xfId="0" applyFont="1" applyBorder="1"/>
    <xf numFmtId="0" fontId="28" fillId="0" borderId="7" xfId="0" applyFont="1" applyBorder="1" applyAlignment="1">
      <alignment horizontal="center"/>
    </xf>
    <xf numFmtId="3" fontId="28" fillId="0" borderId="4" xfId="0" applyNumberFormat="1" applyFont="1" applyBorder="1" applyAlignment="1">
      <alignment horizontal="center"/>
    </xf>
    <xf numFmtId="3" fontId="28" fillId="0" borderId="3" xfId="0" applyNumberFormat="1" applyFont="1" applyBorder="1" applyAlignment="1">
      <alignment horizontal="center"/>
    </xf>
    <xf numFmtId="3" fontId="28" fillId="0" borderId="14" xfId="0" applyNumberFormat="1" applyFont="1" applyBorder="1" applyAlignment="1">
      <alignment horizontal="center"/>
    </xf>
    <xf numFmtId="0" fontId="1" fillId="0" borderId="0" xfId="0" applyFont="1" applyAlignment="1">
      <alignment horizontal="left"/>
    </xf>
    <xf numFmtId="0" fontId="28" fillId="0" borderId="15" xfId="0" applyFont="1" applyBorder="1"/>
    <xf numFmtId="3" fontId="28" fillId="0" borderId="15" xfId="0" applyNumberFormat="1" applyFont="1" applyBorder="1" applyAlignment="1">
      <alignment horizontal="center"/>
    </xf>
    <xf numFmtId="0" fontId="1" fillId="0" borderId="0" xfId="0" applyFont="1" applyBorder="1" applyAlignment="1">
      <alignment horizontal="center" wrapText="1"/>
    </xf>
    <xf numFmtId="0" fontId="0" fillId="0" borderId="0" xfId="0" applyBorder="1" applyAlignment="1">
      <alignment horizontal="left"/>
    </xf>
    <xf numFmtId="0" fontId="0" fillId="0" borderId="0" xfId="0" applyBorder="1" applyAlignment="1"/>
    <xf numFmtId="0" fontId="3" fillId="0" borderId="4" xfId="0" applyFont="1"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center" vertical="center" wrapText="1"/>
    </xf>
    <xf numFmtId="3" fontId="0" fillId="0" borderId="4" xfId="0" applyNumberFormat="1" applyBorder="1" applyAlignment="1">
      <alignment horizontal="center" vertical="center" wrapText="1"/>
    </xf>
    <xf numFmtId="0" fontId="3" fillId="0" borderId="3" xfId="0" applyFont="1" applyBorder="1" applyAlignment="1">
      <alignment horizontal="left" vertical="center"/>
    </xf>
    <xf numFmtId="0" fontId="0" fillId="0" borderId="3" xfId="0" applyBorder="1" applyAlignment="1">
      <alignment horizontal="left" vertical="center"/>
    </xf>
    <xf numFmtId="3" fontId="0" fillId="0" borderId="3" xfId="0" applyNumberFormat="1" applyBorder="1" applyAlignment="1">
      <alignment horizontal="center" vertical="center" wrapText="1"/>
    </xf>
    <xf numFmtId="0" fontId="9" fillId="0" borderId="14" xfId="0" applyFont="1" applyBorder="1" applyAlignment="1">
      <alignment horizontal="center"/>
    </xf>
    <xf numFmtId="0" fontId="29" fillId="0" borderId="14" xfId="0" applyFont="1" applyBorder="1" applyAlignment="1">
      <alignment horizontal="center" wrapText="1"/>
    </xf>
    <xf numFmtId="0" fontId="9" fillId="0" borderId="14" xfId="0" applyFont="1" applyBorder="1" applyAlignment="1">
      <alignment horizontal="center" wrapText="1"/>
    </xf>
    <xf numFmtId="0" fontId="0" fillId="0" borderId="4" xfId="0" quotePrefix="1" applyBorder="1" applyAlignment="1">
      <alignment horizontal="center" vertical="center" wrapText="1"/>
    </xf>
    <xf numFmtId="0" fontId="28" fillId="0" borderId="0" xfId="0" applyFont="1" applyAlignment="1">
      <alignment horizontal="center" vertical="center" wrapText="1"/>
    </xf>
    <xf numFmtId="0" fontId="28" fillId="0" borderId="4" xfId="0" applyFont="1" applyBorder="1" applyAlignment="1">
      <alignment vertical="center" wrapText="1"/>
    </xf>
    <xf numFmtId="0" fontId="28" fillId="0" borderId="4" xfId="0" applyFont="1" applyBorder="1" applyAlignment="1">
      <alignment horizontal="center" vertical="center" wrapText="1"/>
    </xf>
    <xf numFmtId="0" fontId="28" fillId="0" borderId="3" xfId="0" applyFont="1" applyBorder="1" applyAlignment="1">
      <alignment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0" fillId="0" borderId="0" xfId="0" applyBorder="1" applyAlignment="1">
      <alignment horizontal="center"/>
    </xf>
    <xf numFmtId="0" fontId="28" fillId="0" borderId="0" xfId="0" applyFont="1" applyAlignment="1">
      <alignmen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28" fillId="0" borderId="4" xfId="0" applyFont="1" applyBorder="1" applyAlignment="1">
      <alignment horizontal="left" vertical="center" wrapText="1"/>
    </xf>
    <xf numFmtId="0" fontId="9" fillId="0" borderId="4" xfId="0" applyFont="1" applyBorder="1" applyAlignment="1">
      <alignment horizontal="left" vertical="center" wrapText="1"/>
    </xf>
    <xf numFmtId="0" fontId="0" fillId="0" borderId="0" xfId="0" applyAlignment="1">
      <alignment horizontal="left" wrapText="1"/>
    </xf>
    <xf numFmtId="0" fontId="0" fillId="0" borderId="3" xfId="0" applyBorder="1" applyAlignment="1">
      <alignment horizontal="left" vertical="center" wrapText="1"/>
    </xf>
    <xf numFmtId="0" fontId="28" fillId="0" borderId="3" xfId="0" applyFont="1" applyBorder="1" applyAlignment="1">
      <alignment horizontal="left" vertical="center" wrapText="1"/>
    </xf>
    <xf numFmtId="0" fontId="0" fillId="0" borderId="14" xfId="0" applyBorder="1" applyAlignment="1">
      <alignment horizontal="left" vertical="center" wrapText="1"/>
    </xf>
    <xf numFmtId="0" fontId="28" fillId="0" borderId="14" xfId="0" applyFont="1" applyBorder="1" applyAlignment="1">
      <alignment horizontal="left" vertical="center" wrapText="1"/>
    </xf>
    <xf numFmtId="0" fontId="0" fillId="0" borderId="41" xfId="0" applyBorder="1" applyAlignment="1">
      <alignment horizontal="left" vertical="center" wrapText="1"/>
    </xf>
    <xf numFmtId="0" fontId="28" fillId="0" borderId="41" xfId="0" applyFont="1" applyBorder="1" applyAlignment="1">
      <alignment horizontal="left" vertical="center" wrapText="1"/>
    </xf>
    <xf numFmtId="0" fontId="0" fillId="0" borderId="4" xfId="0" applyBorder="1" applyAlignment="1">
      <alignment horizontal="right" vertical="center" wrapText="1"/>
    </xf>
    <xf numFmtId="0" fontId="28" fillId="0" borderId="3" xfId="0" applyFont="1" applyBorder="1" applyAlignment="1">
      <alignment horizontal="center" vertical="center" wrapText="1"/>
    </xf>
    <xf numFmtId="0" fontId="9" fillId="0" borderId="0" xfId="0" applyFont="1" applyAlignment="1">
      <alignment horizontal="center" wrapText="1"/>
    </xf>
    <xf numFmtId="0" fontId="28" fillId="0" borderId="7" xfId="0" applyFont="1" applyBorder="1" applyAlignment="1">
      <alignment vertical="center" wrapText="1"/>
    </xf>
    <xf numFmtId="0" fontId="10" fillId="0" borderId="0" xfId="0" applyFont="1" applyBorder="1" applyAlignment="1">
      <alignment vertical="center"/>
    </xf>
    <xf numFmtId="0" fontId="11" fillId="0" borderId="0" xfId="0" applyFont="1" applyBorder="1" applyAlignment="1">
      <alignment horizontal="center"/>
    </xf>
    <xf numFmtId="0" fontId="11" fillId="0" borderId="0" xfId="0" applyFont="1" applyBorder="1"/>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Alignment="1">
      <alignment horizontal="center" wrapText="1"/>
    </xf>
    <xf numFmtId="0" fontId="11" fillId="0" borderId="0" xfId="0" applyFont="1" applyFill="1" applyAlignment="1">
      <alignment horizontal="center"/>
    </xf>
    <xf numFmtId="0" fontId="10" fillId="0" borderId="0" xfId="0" applyFont="1" applyBorder="1" applyAlignment="1">
      <alignment horizontal="left"/>
    </xf>
    <xf numFmtId="0" fontId="10" fillId="0" borderId="0" xfId="0" applyFont="1" applyFill="1" applyBorder="1" applyAlignment="1">
      <alignment vertical="center"/>
    </xf>
    <xf numFmtId="0" fontId="11" fillId="0" borderId="0" xfId="0" applyFont="1" applyAlignment="1">
      <alignment horizontal="left"/>
    </xf>
    <xf numFmtId="0" fontId="11" fillId="0" borderId="0" xfId="0" applyFont="1" applyBorder="1" applyAlignment="1">
      <alignment horizontal="left"/>
    </xf>
    <xf numFmtId="0" fontId="10" fillId="0" borderId="7" xfId="0" applyFont="1" applyBorder="1" applyAlignment="1">
      <alignment horizontal="center" vertical="center"/>
    </xf>
    <xf numFmtId="0" fontId="10" fillId="4" borderId="6" xfId="1" applyFont="1" applyFill="1" applyBorder="1" applyAlignment="1">
      <alignment horizontal="center" vertical="center"/>
    </xf>
    <xf numFmtId="0" fontId="10" fillId="4" borderId="5" xfId="1" applyFont="1" applyFill="1" applyBorder="1" applyAlignment="1">
      <alignment horizontal="center" vertical="center"/>
    </xf>
    <xf numFmtId="0" fontId="10" fillId="12" borderId="5" xfId="1" applyFont="1" applyFill="1" applyBorder="1" applyAlignment="1">
      <alignment horizontal="left" vertical="center"/>
    </xf>
    <xf numFmtId="0" fontId="10" fillId="12" borderId="23" xfId="1" applyFont="1" applyFill="1" applyBorder="1" applyAlignment="1">
      <alignment horizontal="left" vertical="center"/>
    </xf>
    <xf numFmtId="0" fontId="10" fillId="12" borderId="23" xfId="1" applyFont="1" applyFill="1" applyBorder="1" applyAlignment="1">
      <alignment horizontal="center" vertical="center"/>
    </xf>
    <xf numFmtId="0" fontId="10" fillId="12" borderId="23" xfId="1" applyFont="1" applyFill="1" applyBorder="1" applyAlignment="1">
      <alignment horizontal="center" vertical="center" wrapText="1"/>
    </xf>
    <xf numFmtId="0" fontId="10" fillId="12" borderId="6" xfId="1" applyFont="1" applyFill="1" applyBorder="1" applyAlignment="1">
      <alignment horizontal="center" textRotation="90" wrapText="1"/>
    </xf>
    <xf numFmtId="0" fontId="30" fillId="8" borderId="17" xfId="1" applyFont="1" applyFill="1" applyBorder="1" applyAlignment="1">
      <alignment horizontal="left" vertical="center"/>
    </xf>
    <xf numFmtId="0" fontId="30" fillId="8" borderId="52" xfId="1" applyFont="1" applyFill="1" applyBorder="1" applyAlignment="1">
      <alignment horizontal="center" vertical="center"/>
    </xf>
    <xf numFmtId="0" fontId="30" fillId="8" borderId="23" xfId="1" applyFont="1" applyFill="1" applyBorder="1" applyAlignment="1">
      <alignment horizontal="center" vertical="center"/>
    </xf>
    <xf numFmtId="0" fontId="30" fillId="8" borderId="18" xfId="1" applyFont="1" applyFill="1" applyBorder="1" applyAlignment="1">
      <alignment horizontal="center" vertical="center"/>
    </xf>
    <xf numFmtId="0" fontId="30" fillId="6" borderId="23" xfId="1" applyFont="1" applyFill="1" applyBorder="1" applyAlignment="1">
      <alignment horizontal="left" vertical="center"/>
    </xf>
    <xf numFmtId="0" fontId="30" fillId="6" borderId="23" xfId="1" applyFont="1" applyFill="1" applyBorder="1" applyAlignment="1">
      <alignment horizontal="center" vertical="center"/>
    </xf>
    <xf numFmtId="0" fontId="31" fillId="3" borderId="7" xfId="1" applyFont="1" applyFill="1" applyBorder="1" applyAlignment="1">
      <alignment horizontal="left" vertical="center"/>
    </xf>
    <xf numFmtId="0" fontId="30" fillId="3" borderId="7" xfId="1" applyFont="1" applyFill="1" applyBorder="1" applyAlignment="1">
      <alignment horizontal="center" vertical="center"/>
    </xf>
    <xf numFmtId="0" fontId="30" fillId="3" borderId="5" xfId="1" applyFont="1" applyFill="1" applyBorder="1" applyAlignment="1">
      <alignment horizontal="center" vertical="center"/>
    </xf>
    <xf numFmtId="0" fontId="31" fillId="14" borderId="5" xfId="1" applyFont="1" applyFill="1" applyBorder="1" applyAlignment="1">
      <alignment horizontal="left" vertical="center"/>
    </xf>
    <xf numFmtId="0" fontId="30" fillId="14" borderId="52" xfId="1" applyFont="1" applyFill="1" applyBorder="1" applyAlignment="1">
      <alignment horizontal="center" vertical="center"/>
    </xf>
    <xf numFmtId="0" fontId="31" fillId="13" borderId="5" xfId="1" applyFont="1" applyFill="1" applyBorder="1" applyAlignment="1">
      <alignment horizontal="left" vertical="center"/>
    </xf>
    <xf numFmtId="0" fontId="30" fillId="13" borderId="52" xfId="1" applyFont="1" applyFill="1" applyBorder="1" applyAlignment="1">
      <alignment horizontal="center" vertical="center"/>
    </xf>
    <xf numFmtId="0" fontId="30" fillId="0" borderId="8" xfId="1" applyFont="1" applyFill="1" applyBorder="1" applyAlignment="1">
      <alignment horizontal="center" vertical="center"/>
    </xf>
    <xf numFmtId="0" fontId="10" fillId="0" borderId="11" xfId="0" applyFont="1" applyBorder="1" applyAlignment="1">
      <alignment horizontal="center" vertical="center"/>
    </xf>
    <xf numFmtId="0" fontId="10" fillId="4" borderId="19" xfId="1" applyFont="1" applyFill="1" applyBorder="1" applyAlignment="1">
      <alignment horizontal="center" vertical="center"/>
    </xf>
    <xf numFmtId="0" fontId="10" fillId="4" borderId="9" xfId="1" applyFont="1" applyFill="1" applyBorder="1" applyAlignment="1">
      <alignment horizontal="center" vertical="center"/>
    </xf>
    <xf numFmtId="0" fontId="10" fillId="12" borderId="9" xfId="1" applyFont="1" applyFill="1" applyBorder="1" applyAlignment="1">
      <alignment horizontal="left" vertical="center"/>
    </xf>
    <xf numFmtId="0" fontId="10" fillId="12" borderId="0" xfId="1" applyFont="1" applyFill="1" applyBorder="1" applyAlignment="1">
      <alignment horizontal="left" vertical="center"/>
    </xf>
    <xf numFmtId="0" fontId="10" fillId="12" borderId="0" xfId="1" applyFont="1" applyFill="1" applyBorder="1" applyAlignment="1">
      <alignment horizontal="center" vertical="center"/>
    </xf>
    <xf numFmtId="0" fontId="10" fillId="12" borderId="0" xfId="1" applyFont="1" applyFill="1" applyBorder="1" applyAlignment="1">
      <alignment horizontal="center" vertical="center" wrapText="1"/>
    </xf>
    <xf numFmtId="0" fontId="10" fillId="12" borderId="19" xfId="1" applyFont="1" applyFill="1" applyBorder="1" applyAlignment="1">
      <alignment horizontal="center" textRotation="90" wrapText="1"/>
    </xf>
    <xf numFmtId="0" fontId="30" fillId="5" borderId="4" xfId="1" applyFont="1" applyFill="1" applyBorder="1" applyAlignment="1">
      <alignment horizontal="center"/>
    </xf>
    <xf numFmtId="0" fontId="30" fillId="8" borderId="4" xfId="1" applyFont="1" applyFill="1" applyBorder="1" applyAlignment="1">
      <alignment horizontal="left" vertical="center"/>
    </xf>
    <xf numFmtId="0" fontId="30" fillId="8" borderId="4" xfId="1" applyFont="1" applyFill="1" applyBorder="1" applyAlignment="1">
      <alignment horizontal="center" vertical="center"/>
    </xf>
    <xf numFmtId="0" fontId="30" fillId="8" borderId="17" xfId="1" applyFont="1" applyFill="1" applyBorder="1" applyAlignment="1">
      <alignment horizontal="center"/>
    </xf>
    <xf numFmtId="0" fontId="30" fillId="8" borderId="7" xfId="1" applyFont="1" applyFill="1" applyBorder="1" applyAlignment="1">
      <alignment horizontal="center"/>
    </xf>
    <xf numFmtId="0" fontId="30" fillId="6" borderId="4" xfId="1" applyFont="1" applyFill="1" applyBorder="1" applyAlignment="1">
      <alignment horizontal="center" vertical="center"/>
    </xf>
    <xf numFmtId="0" fontId="30" fillId="3" borderId="11" xfId="1" applyFont="1" applyFill="1" applyBorder="1" applyAlignment="1">
      <alignment horizontal="center" vertical="center"/>
    </xf>
    <xf numFmtId="0" fontId="30" fillId="3" borderId="9" xfId="1" applyFont="1" applyFill="1" applyBorder="1" applyAlignment="1">
      <alignment horizontal="center" vertical="center"/>
    </xf>
    <xf numFmtId="0" fontId="30" fillId="14" borderId="7" xfId="1" applyFont="1" applyFill="1" applyBorder="1" applyAlignment="1">
      <alignment horizontal="center" vertical="center"/>
    </xf>
    <xf numFmtId="0" fontId="30" fillId="13" borderId="7" xfId="1" applyFont="1" applyFill="1" applyBorder="1" applyAlignment="1">
      <alignment horizontal="center" vertical="center"/>
    </xf>
    <xf numFmtId="0" fontId="30" fillId="0" borderId="12" xfId="1" applyFont="1" applyFill="1" applyBorder="1" applyAlignment="1">
      <alignment horizontal="center" vertical="center"/>
    </xf>
    <xf numFmtId="0" fontId="10" fillId="4" borderId="14" xfId="1" applyFont="1" applyFill="1" applyBorder="1" applyAlignment="1">
      <alignment horizontal="center"/>
    </xf>
    <xf numFmtId="0" fontId="10" fillId="12" borderId="14" xfId="1" applyFont="1" applyFill="1" applyBorder="1" applyAlignment="1">
      <alignment horizontal="center" textRotation="90"/>
    </xf>
    <xf numFmtId="0" fontId="10" fillId="12" borderId="14" xfId="1" applyFont="1" applyFill="1" applyBorder="1" applyAlignment="1">
      <alignment horizontal="center" textRotation="90" wrapText="1"/>
    </xf>
    <xf numFmtId="0" fontId="10" fillId="11" borderId="14" xfId="1" applyFont="1" applyFill="1" applyBorder="1" applyAlignment="1">
      <alignment horizontal="center" textRotation="90" wrapText="1"/>
    </xf>
    <xf numFmtId="0" fontId="30" fillId="5" borderId="15" xfId="1" applyFont="1" applyFill="1" applyBorder="1" applyAlignment="1">
      <alignment horizontal="center" textRotation="90"/>
    </xf>
    <xf numFmtId="0" fontId="30" fillId="8" borderId="54" xfId="1" applyFont="1" applyFill="1" applyBorder="1" applyAlignment="1">
      <alignment horizontal="center" textRotation="90"/>
    </xf>
    <xf numFmtId="0" fontId="30" fillId="8" borderId="56" xfId="1" applyFont="1" applyFill="1" applyBorder="1" applyAlignment="1">
      <alignment horizontal="center" textRotation="90"/>
    </xf>
    <xf numFmtId="0" fontId="30" fillId="8" borderId="3" xfId="1" applyFont="1" applyFill="1" applyBorder="1" applyAlignment="1">
      <alignment horizontal="center" textRotation="90"/>
    </xf>
    <xf numFmtId="0" fontId="30" fillId="6" borderId="54" xfId="1" applyFont="1" applyFill="1" applyBorder="1" applyAlignment="1">
      <alignment horizontal="center" textRotation="90"/>
    </xf>
    <xf numFmtId="0" fontId="30" fillId="6" borderId="55" xfId="1" applyFont="1" applyFill="1" applyBorder="1" applyAlignment="1">
      <alignment horizontal="center" textRotation="90"/>
    </xf>
    <xf numFmtId="0" fontId="32" fillId="3" borderId="15" xfId="1" applyFont="1" applyFill="1" applyBorder="1" applyAlignment="1">
      <alignment horizontal="center" wrapText="1"/>
    </xf>
    <xf numFmtId="0" fontId="32" fillId="3" borderId="57" xfId="1" applyFont="1" applyFill="1" applyBorder="1" applyAlignment="1">
      <alignment horizontal="center" wrapText="1"/>
    </xf>
    <xf numFmtId="0" fontId="31" fillId="13" borderId="15" xfId="1" applyFont="1" applyFill="1" applyBorder="1" applyAlignment="1">
      <alignment horizontal="center" wrapText="1"/>
    </xf>
    <xf numFmtId="0" fontId="30" fillId="0" borderId="16" xfId="1" applyFont="1" applyFill="1" applyBorder="1" applyAlignment="1">
      <alignment horizontal="center"/>
    </xf>
    <xf numFmtId="0" fontId="33" fillId="0" borderId="0" xfId="1" applyFont="1" applyFill="1" applyBorder="1" applyAlignment="1">
      <alignment horizontal="center"/>
    </xf>
    <xf numFmtId="0" fontId="33" fillId="10" borderId="3" xfId="0" applyFont="1" applyFill="1" applyBorder="1" applyAlignment="1">
      <alignment horizontal="center" vertical="center"/>
    </xf>
    <xf numFmtId="0" fontId="33" fillId="10" borderId="3" xfId="0" applyFont="1" applyFill="1" applyBorder="1" applyAlignment="1">
      <alignment vertical="center"/>
    </xf>
    <xf numFmtId="14" fontId="33" fillId="10" borderId="3" xfId="0" applyNumberFormat="1" applyFont="1" applyFill="1" applyBorder="1" applyAlignment="1">
      <alignment horizontal="center" vertical="center"/>
    </xf>
    <xf numFmtId="0" fontId="33" fillId="10" borderId="3" xfId="0" applyFont="1" applyFill="1" applyBorder="1" applyAlignment="1">
      <alignment horizontal="center" vertical="center" wrapText="1"/>
    </xf>
    <xf numFmtId="0" fontId="33" fillId="10" borderId="10" xfId="0" applyFont="1" applyFill="1" applyBorder="1" applyAlignment="1">
      <alignment horizontal="center" vertical="center"/>
    </xf>
    <xf numFmtId="0" fontId="33" fillId="0" borderId="0" xfId="0" applyFont="1"/>
    <xf numFmtId="0" fontId="34" fillId="0" borderId="3" xfId="0" applyFont="1" applyBorder="1" applyAlignment="1">
      <alignment horizontal="center" vertical="center"/>
    </xf>
    <xf numFmtId="0" fontId="35" fillId="0" borderId="3" xfId="0" applyFont="1" applyBorder="1" applyAlignment="1">
      <alignment vertical="center"/>
    </xf>
    <xf numFmtId="0" fontId="34" fillId="0" borderId="3" xfId="0" applyFont="1" applyBorder="1" applyAlignment="1">
      <alignment vertical="center"/>
    </xf>
    <xf numFmtId="14" fontId="34" fillId="0" borderId="3" xfId="0" applyNumberFormat="1" applyFont="1" applyBorder="1" applyAlignment="1">
      <alignment horizontal="center" vertical="center"/>
    </xf>
    <xf numFmtId="0" fontId="34" fillId="0" borderId="3" xfId="0" applyFont="1" applyBorder="1" applyAlignment="1">
      <alignment horizontal="center" vertical="center" wrapText="1"/>
    </xf>
    <xf numFmtId="0" fontId="34" fillId="0" borderId="4" xfId="0" applyFont="1" applyBorder="1" applyAlignment="1">
      <alignment horizontal="center" vertical="center"/>
    </xf>
    <xf numFmtId="0" fontId="35" fillId="0" borderId="4" xfId="0" applyFont="1" applyBorder="1" applyAlignment="1">
      <alignment vertical="center"/>
    </xf>
    <xf numFmtId="0" fontId="34" fillId="0" borderId="4" xfId="0" applyFont="1" applyBorder="1" applyAlignment="1">
      <alignment vertical="center"/>
    </xf>
    <xf numFmtId="14" fontId="34" fillId="0" borderId="4" xfId="0" applyNumberFormat="1" applyFont="1" applyBorder="1" applyAlignment="1">
      <alignment horizontal="center" vertical="center"/>
    </xf>
    <xf numFmtId="0" fontId="34" fillId="0" borderId="4" xfId="0" applyFont="1" applyBorder="1" applyAlignment="1">
      <alignment horizontal="center" vertical="center" wrapText="1"/>
    </xf>
    <xf numFmtId="0" fontId="11" fillId="4" borderId="4" xfId="0" applyFont="1" applyFill="1" applyBorder="1" applyAlignment="1">
      <alignment horizontal="center" vertical="center"/>
    </xf>
    <xf numFmtId="0" fontId="34" fillId="9" borderId="4" xfId="0" applyFont="1" applyFill="1" applyBorder="1" applyAlignment="1">
      <alignment horizontal="center" vertical="center"/>
    </xf>
    <xf numFmtId="0" fontId="35" fillId="9" borderId="4" xfId="0" applyFont="1" applyFill="1" applyBorder="1" applyAlignment="1">
      <alignment vertical="center"/>
    </xf>
    <xf numFmtId="0" fontId="34" fillId="9" borderId="4" xfId="0" applyFont="1" applyFill="1" applyBorder="1" applyAlignment="1">
      <alignment vertical="center"/>
    </xf>
    <xf numFmtId="0" fontId="30" fillId="15" borderId="4" xfId="1" applyFont="1" applyFill="1" applyBorder="1" applyAlignment="1">
      <alignment horizontal="center"/>
    </xf>
    <xf numFmtId="0" fontId="30" fillId="15" borderId="53" xfId="1" applyFont="1" applyFill="1" applyBorder="1" applyAlignment="1">
      <alignment horizontal="center" textRotation="90"/>
    </xf>
    <xf numFmtId="0" fontId="30" fillId="15" borderId="54" xfId="1" applyFont="1" applyFill="1" applyBorder="1" applyAlignment="1">
      <alignment horizontal="center" textRotation="90"/>
    </xf>
    <xf numFmtId="0" fontId="30" fillId="7" borderId="15" xfId="1" applyFont="1" applyFill="1" applyBorder="1" applyAlignment="1">
      <alignment horizontal="center"/>
    </xf>
    <xf numFmtId="0" fontId="30" fillId="7" borderId="15" xfId="1" quotePrefix="1" applyFont="1" applyFill="1" applyBorder="1" applyAlignment="1">
      <alignment horizontal="center"/>
    </xf>
    <xf numFmtId="0" fontId="30" fillId="7" borderId="15" xfId="1" quotePrefix="1" applyFont="1" applyFill="1" applyBorder="1" applyAlignment="1">
      <alignment horizontal="center" wrapText="1"/>
    </xf>
    <xf numFmtId="164" fontId="30" fillId="7" borderId="15" xfId="1" applyNumberFormat="1" applyFont="1" applyFill="1" applyBorder="1" applyAlignment="1">
      <alignment horizontal="center" wrapText="1"/>
    </xf>
    <xf numFmtId="0" fontId="0" fillId="0" borderId="0" xfId="0" applyFill="1" applyAlignment="1" applyProtection="1">
      <alignment horizontal="center" vertical="center"/>
      <protection locked="0"/>
    </xf>
    <xf numFmtId="0" fontId="4" fillId="0" borderId="26" xfId="0" applyFont="1" applyFill="1" applyBorder="1" applyAlignment="1" applyProtection="1">
      <alignment horizontal="center" textRotation="90" wrapText="1"/>
      <protection locked="0"/>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0" borderId="36"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protection locked="0"/>
    </xf>
    <xf numFmtId="0" fontId="0" fillId="0" borderId="4"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1" fillId="0" borderId="43" xfId="0" applyFont="1" applyBorder="1" applyAlignment="1" applyProtection="1">
      <alignment vertical="center" wrapText="1"/>
      <protection locked="0"/>
    </xf>
    <xf numFmtId="0" fontId="0" fillId="0" borderId="4" xfId="0" applyFont="1" applyBorder="1" applyAlignment="1">
      <alignment horizontal="center"/>
    </xf>
    <xf numFmtId="0" fontId="10" fillId="0" borderId="15" xfId="0" applyFont="1" applyFill="1" applyBorder="1" applyAlignment="1">
      <alignment horizontal="center"/>
    </xf>
    <xf numFmtId="0" fontId="11" fillId="0" borderId="0" xfId="0" applyFont="1" applyFill="1" applyAlignment="1">
      <alignment wrapText="1"/>
    </xf>
    <xf numFmtId="0" fontId="11" fillId="0" borderId="3" xfId="0" applyFont="1" applyFill="1" applyBorder="1" applyAlignment="1">
      <alignment horizontal="left" vertical="center" wrapText="1"/>
    </xf>
    <xf numFmtId="0" fontId="11" fillId="0" borderId="3" xfId="0" applyFont="1" applyFill="1" applyBorder="1" applyAlignment="1">
      <alignment vertical="center" wrapText="1"/>
    </xf>
    <xf numFmtId="0" fontId="12" fillId="0" borderId="3" xfId="2" applyFill="1" applyBorder="1" applyAlignment="1">
      <alignment vertical="center" wrapText="1"/>
    </xf>
    <xf numFmtId="0" fontId="11" fillId="0" borderId="24" xfId="0" applyFont="1" applyFill="1" applyBorder="1" applyAlignment="1">
      <alignment wrapText="1"/>
    </xf>
    <xf numFmtId="0" fontId="11" fillId="0" borderId="24" xfId="0" applyFont="1" applyFill="1" applyBorder="1"/>
    <xf numFmtId="0" fontId="11" fillId="0" borderId="3"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pplyAlignment="1">
      <alignment horizontal="center" vertical="center"/>
    </xf>
    <xf numFmtId="0" fontId="11" fillId="0" borderId="3" xfId="0" applyFont="1" applyFill="1" applyBorder="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1" fillId="0" borderId="4" xfId="0" quotePrefix="1" applyFont="1" applyFill="1" applyBorder="1" applyAlignment="1">
      <alignment horizontal="center" vertical="center" wrapText="1"/>
    </xf>
    <xf numFmtId="0" fontId="11" fillId="0" borderId="4" xfId="0" applyFont="1" applyFill="1" applyBorder="1"/>
    <xf numFmtId="0" fontId="11" fillId="0" borderId="4" xfId="0" applyFont="1" applyFill="1" applyBorder="1" applyAlignment="1">
      <alignment horizontal="center"/>
    </xf>
    <xf numFmtId="0" fontId="11" fillId="0" borderId="0" xfId="0" applyFont="1" applyFill="1" applyBorder="1" applyAlignment="1">
      <alignment horizontal="center" vertical="center" wrapText="1"/>
    </xf>
    <xf numFmtId="0" fontId="18" fillId="0" borderId="4" xfId="0" applyFont="1" applyFill="1" applyBorder="1" applyAlignment="1">
      <alignment vertical="center" wrapText="1"/>
    </xf>
    <xf numFmtId="0" fontId="1" fillId="0" borderId="0" xfId="0" applyFont="1" applyAlignment="1">
      <alignment horizontal="center"/>
    </xf>
    <xf numFmtId="0" fontId="0" fillId="0" borderId="0" xfId="0" applyAlignment="1">
      <alignment vertical="center" wrapText="1"/>
    </xf>
    <xf numFmtId="0" fontId="0" fillId="0" borderId="4" xfId="0" applyBorder="1" applyAlignment="1">
      <alignment horizontal="center"/>
    </xf>
    <xf numFmtId="0" fontId="0" fillId="0" borderId="4" xfId="0" applyBorder="1"/>
    <xf numFmtId="0" fontId="10" fillId="0" borderId="14" xfId="0" applyFont="1" applyBorder="1" applyAlignment="1">
      <alignment horizontal="center"/>
    </xf>
    <xf numFmtId="0" fontId="37" fillId="0" borderId="4" xfId="0" applyFont="1" applyBorder="1" applyAlignment="1">
      <alignment horizontal="left"/>
    </xf>
    <xf numFmtId="0" fontId="11" fillId="0" borderId="18" xfId="0" applyFont="1" applyBorder="1" applyAlignment="1">
      <alignment vertical="center"/>
    </xf>
    <xf numFmtId="0" fontId="31" fillId="14" borderId="15" xfId="1" applyFont="1" applyFill="1" applyBorder="1" applyAlignment="1">
      <alignment horizontal="center" textRotation="90" wrapText="1"/>
    </xf>
    <xf numFmtId="0" fontId="30" fillId="12" borderId="20" xfId="1" applyFont="1" applyFill="1" applyBorder="1" applyAlignment="1">
      <alignment horizontal="center" vertical="center"/>
    </xf>
    <xf numFmtId="0" fontId="30" fillId="12" borderId="21" xfId="1" applyFont="1" applyFill="1" applyBorder="1" applyAlignment="1">
      <alignment horizontal="center" vertical="center"/>
    </xf>
    <xf numFmtId="0" fontId="31" fillId="12" borderId="22" xfId="1" applyFont="1" applyFill="1" applyBorder="1" applyAlignment="1">
      <alignment horizontal="center"/>
    </xf>
    <xf numFmtId="0" fontId="28" fillId="0" borderId="0" xfId="0" applyFont="1" applyProtection="1">
      <protection locked="0"/>
    </xf>
    <xf numFmtId="0" fontId="28" fillId="0" borderId="0" xfId="0" applyFont="1" applyFill="1" applyAlignment="1" applyProtection="1">
      <alignment horizontal="center" vertical="center"/>
      <protection locked="0"/>
    </xf>
    <xf numFmtId="0" fontId="34" fillId="0" borderId="4" xfId="0" applyFont="1" applyFill="1" applyBorder="1" applyAlignment="1">
      <alignment horizontal="center" vertical="center" wrapText="1"/>
    </xf>
    <xf numFmtId="14" fontId="34" fillId="0" borderId="4" xfId="0" applyNumberFormat="1" applyFont="1" applyFill="1" applyBorder="1" applyAlignment="1">
      <alignment horizontal="center" vertical="center" wrapText="1"/>
    </xf>
    <xf numFmtId="0" fontId="34" fillId="0" borderId="4" xfId="0" applyFont="1" applyFill="1" applyBorder="1" applyAlignment="1">
      <alignment horizontal="center" vertical="center"/>
    </xf>
    <xf numFmtId="0" fontId="35" fillId="0" borderId="4" xfId="0" applyFont="1" applyFill="1" applyBorder="1" applyAlignment="1">
      <alignment vertical="center"/>
    </xf>
    <xf numFmtId="0" fontId="34" fillId="0" borderId="4" xfId="0" applyFont="1" applyFill="1" applyBorder="1" applyAlignment="1">
      <alignment vertical="center"/>
    </xf>
    <xf numFmtId="14" fontId="34" fillId="0" borderId="4" xfId="0" applyNumberFormat="1" applyFont="1" applyFill="1" applyBorder="1" applyAlignment="1">
      <alignment horizontal="center" vertical="center"/>
    </xf>
    <xf numFmtId="2" fontId="33" fillId="10" borderId="3" xfId="0" applyNumberFormat="1" applyFont="1" applyFill="1" applyBorder="1" applyAlignment="1">
      <alignment horizontal="center" vertical="center"/>
    </xf>
    <xf numFmtId="0" fontId="11" fillId="0" borderId="3" xfId="0" applyFont="1" applyBorder="1" applyAlignment="1">
      <alignment vertical="center"/>
    </xf>
    <xf numFmtId="0" fontId="11" fillId="0" borderId="10" xfId="0" applyFont="1" applyBorder="1" applyAlignment="1">
      <alignment vertical="center"/>
    </xf>
    <xf numFmtId="2" fontId="10" fillId="0" borderId="3" xfId="0" applyNumberFormat="1" applyFont="1" applyFill="1" applyBorder="1" applyAlignment="1">
      <alignment horizontal="center" vertical="center"/>
    </xf>
    <xf numFmtId="0" fontId="11" fillId="0" borderId="18" xfId="0" applyFont="1" applyFill="1" applyBorder="1" applyAlignment="1">
      <alignment vertical="center"/>
    </xf>
    <xf numFmtId="0" fontId="31" fillId="0" borderId="4" xfId="1" applyFont="1" applyFill="1" applyBorder="1" applyAlignment="1">
      <alignment horizontal="left" vertical="center" textRotation="90"/>
    </xf>
    <xf numFmtId="0" fontId="31" fillId="0" borderId="18" xfId="1" applyFont="1" applyFill="1" applyBorder="1" applyAlignment="1">
      <alignment horizontal="left" vertical="center" textRotation="90"/>
    </xf>
    <xf numFmtId="0" fontId="11" fillId="4" borderId="4" xfId="0" applyFont="1" applyFill="1" applyBorder="1" applyAlignment="1">
      <alignment vertical="center"/>
    </xf>
    <xf numFmtId="0" fontId="11" fillId="0" borderId="10" xfId="0" applyFont="1" applyFill="1" applyBorder="1" applyAlignment="1">
      <alignment vertical="center"/>
    </xf>
    <xf numFmtId="0" fontId="35" fillId="0" borderId="4" xfId="0" applyFont="1" applyFill="1" applyBorder="1" applyAlignment="1">
      <alignment vertical="center" wrapText="1"/>
    </xf>
    <xf numFmtId="0" fontId="34" fillId="0" borderId="4" xfId="0" applyFont="1" applyFill="1" applyBorder="1" applyAlignment="1">
      <alignment vertical="center" wrapText="1"/>
    </xf>
    <xf numFmtId="14" fontId="11" fillId="0" borderId="4" xfId="0" applyNumberFormat="1" applyFont="1" applyFill="1" applyBorder="1" applyAlignment="1">
      <alignment horizontal="center" vertical="center"/>
    </xf>
    <xf numFmtId="0" fontId="34" fillId="0" borderId="4" xfId="0" applyFont="1" applyFill="1" applyBorder="1" applyAlignment="1">
      <alignment horizontal="left" vertical="center" wrapText="1"/>
    </xf>
    <xf numFmtId="14" fontId="34" fillId="0" borderId="4" xfId="0" applyNumberFormat="1" applyFont="1" applyFill="1" applyBorder="1" applyAlignment="1">
      <alignment horizontal="right" vertical="center" wrapText="1"/>
    </xf>
    <xf numFmtId="14" fontId="34" fillId="0" borderId="4" xfId="0" quotePrefix="1"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9" fillId="0" borderId="3" xfId="0" applyFont="1" applyBorder="1" applyAlignment="1">
      <alignment horizontal="left" vertical="center" wrapText="1" indent="5"/>
    </xf>
    <xf numFmtId="0" fontId="9" fillId="0" borderId="4" xfId="0" applyFont="1" applyBorder="1" applyAlignment="1">
      <alignment horizontal="left" vertical="center" wrapText="1" indent="5"/>
    </xf>
    <xf numFmtId="0" fontId="28" fillId="0" borderId="7" xfId="0" applyFont="1"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left" vertical="center" wrapText="1" indent="5"/>
    </xf>
    <xf numFmtId="0" fontId="9" fillId="0" borderId="4" xfId="0" applyFont="1" applyBorder="1" applyAlignment="1">
      <alignment horizontal="left" vertical="center" wrapText="1" indent="5"/>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11" xfId="0" applyBorder="1" applyAlignment="1">
      <alignment vertical="center"/>
    </xf>
    <xf numFmtId="0" fontId="0" fillId="0" borderId="15" xfId="0" applyBorder="1" applyAlignment="1">
      <alignment vertical="center"/>
    </xf>
    <xf numFmtId="0" fontId="28" fillId="0" borderId="7" xfId="0" applyFont="1" applyBorder="1" applyAlignment="1">
      <alignment horizontal="center" vertical="center" wrapText="1"/>
    </xf>
    <xf numFmtId="0" fontId="0" fillId="0" borderId="3" xfId="0" applyBorder="1" applyAlignment="1">
      <alignment horizontal="center" vertical="center" wrapText="1"/>
    </xf>
    <xf numFmtId="0" fontId="28" fillId="0" borderId="7" xfId="0" applyFont="1" applyBorder="1" applyAlignment="1">
      <alignment horizontal="left" vertical="center" wrapText="1"/>
    </xf>
    <xf numFmtId="0" fontId="0" fillId="0" borderId="3" xfId="0" applyBorder="1" applyAlignment="1">
      <alignment vertical="center" wrapText="1"/>
    </xf>
    <xf numFmtId="0" fontId="4" fillId="0" borderId="58" xfId="0" applyFont="1" applyBorder="1" applyAlignment="1" applyProtection="1">
      <alignment vertical="center" wrapText="1"/>
      <protection locked="0"/>
    </xf>
    <xf numFmtId="0" fontId="4" fillId="0" borderId="59" xfId="0" applyFont="1" applyBorder="1" applyAlignment="1" applyProtection="1">
      <alignment vertical="center" wrapText="1"/>
      <protection locked="0"/>
    </xf>
    <xf numFmtId="0" fontId="6" fillId="0" borderId="59" xfId="0" applyFont="1" applyBorder="1" applyAlignment="1" applyProtection="1">
      <alignment vertical="center" wrapText="1"/>
      <protection locked="0"/>
    </xf>
    <xf numFmtId="0" fontId="6" fillId="0" borderId="60"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0" fillId="0" borderId="11"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1" fillId="0" borderId="38" xfId="0" applyFont="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37" xfId="0"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4" fillId="0" borderId="42"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6" fillId="0" borderId="28" xfId="0" applyFont="1"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31" xfId="0"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48"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6" fillId="0" borderId="50" xfId="0" applyFont="1" applyBorder="1" applyAlignment="1" applyProtection="1">
      <alignment vertical="center" wrapText="1"/>
      <protection locked="0"/>
    </xf>
    <xf numFmtId="0" fontId="6" fillId="0" borderId="51" xfId="0" applyFont="1" applyBorder="1" applyAlignment="1" applyProtection="1">
      <alignment vertical="center" wrapText="1"/>
      <protection locked="0"/>
    </xf>
    <xf numFmtId="0" fontId="7" fillId="0" borderId="62" xfId="0" applyFont="1" applyBorder="1" applyAlignment="1" applyProtection="1">
      <alignment vertical="center" wrapText="1"/>
      <protection locked="0"/>
    </xf>
    <xf numFmtId="0" fontId="7" fillId="0" borderId="61" xfId="0" applyFont="1" applyBorder="1" applyAlignment="1" applyProtection="1">
      <alignment vertical="center" wrapText="1"/>
      <protection locked="0"/>
    </xf>
    <xf numFmtId="0" fontId="7" fillId="0" borderId="63" xfId="0" applyFont="1" applyBorder="1" applyAlignment="1" applyProtection="1">
      <alignment vertical="center" wrapText="1"/>
      <protection locked="0"/>
    </xf>
    <xf numFmtId="0" fontId="6" fillId="0" borderId="45"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6" xfId="0" applyFont="1" applyBorder="1" applyAlignment="1" applyProtection="1">
      <alignment vertical="center" wrapText="1"/>
      <protection locked="0"/>
    </xf>
    <xf numFmtId="0" fontId="30" fillId="15" borderId="23" xfId="1" applyFont="1" applyFill="1" applyBorder="1" applyAlignment="1">
      <alignment horizontal="center" vertical="center"/>
    </xf>
    <xf numFmtId="0" fontId="30" fillId="5" borderId="17" xfId="1" applyFont="1" applyFill="1" applyBorder="1" applyAlignment="1">
      <alignment horizontal="left" vertical="center"/>
    </xf>
    <xf numFmtId="0" fontId="30" fillId="5" borderId="52" xfId="1" applyFont="1" applyFill="1" applyBorder="1" applyAlignment="1">
      <alignment horizontal="left" vertical="center"/>
    </xf>
    <xf numFmtId="0" fontId="11" fillId="0" borderId="52" xfId="0" applyFont="1" applyBorder="1" applyAlignment="1">
      <alignment vertical="center"/>
    </xf>
    <xf numFmtId="0" fontId="11" fillId="0" borderId="18" xfId="0" applyFont="1" applyBorder="1" applyAlignment="1">
      <alignment vertical="center"/>
    </xf>
  </cellXfs>
  <cellStyles count="3">
    <cellStyle name="Accent5" xfId="1" builtinId="45"/>
    <cellStyle name="Hyperlink" xfId="2" builtinId="8"/>
    <cellStyle name="Normal" xfId="0" builtinId="0"/>
  </cellStyles>
  <dxfs count="0"/>
  <tableStyles count="0" defaultTableStyle="TableStyleMedium2" defaultPivotStyle="PivotStyleLight16"/>
  <colors>
    <mruColors>
      <color rgb="FF9FF927"/>
      <color rgb="FF006666"/>
      <color rgb="FFE27493"/>
      <color rgb="FFFA7A7A"/>
      <color rgb="FFEB9191"/>
      <color rgb="FFA365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hyperlink" Target="http://oregonstate.edu/ornhic/survey-manage.html" TargetMode="External"/><Relationship Id="rId2" Type="http://schemas.openxmlformats.org/officeDocument/2006/relationships/hyperlink" Target="http://heritage.nv.gov/sites/default/files/library/springcons_1.pdf" TargetMode="External"/><Relationship Id="rId1" Type="http://schemas.openxmlformats.org/officeDocument/2006/relationships/hyperlink" Target="http://water.nv.gov/hearings/spring%20valley%20hearings/SNWA/508.pdf" TargetMode="External"/><Relationship Id="rId6" Type="http://schemas.openxmlformats.org/officeDocument/2006/relationships/printerSettings" Target="../printerSettings/printerSettings7.bin"/><Relationship Id="rId5" Type="http://schemas.openxmlformats.org/officeDocument/2006/relationships/hyperlink" Target="https://www.fws.gov/southwest/es/arizona/Documents/SpeciesDocs/StephanRiffle/Final%20Stephan's%20Riffle%20Beetle%20SSA%20Report_20160805.pdf" TargetMode="External"/><Relationship Id="rId4" Type="http://schemas.openxmlformats.org/officeDocument/2006/relationships/hyperlink" Target="http://www.nps.gov/lame/parkmgmt/planning.ht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abSelected="1" workbookViewId="0"/>
  </sheetViews>
  <sheetFormatPr defaultRowHeight="15" x14ac:dyDescent="0.25"/>
  <cols>
    <col min="1" max="1" width="91.7109375" style="43" customWidth="1"/>
    <col min="2" max="16384" width="9.140625" style="43"/>
  </cols>
  <sheetData>
    <row r="1" spans="1:2" ht="63" x14ac:dyDescent="0.25">
      <c r="A1" s="272" t="s">
        <v>1534</v>
      </c>
      <c r="B1" s="237"/>
    </row>
    <row r="2" spans="1:2" ht="31.5" x14ac:dyDescent="0.25">
      <c r="A2" s="50" t="s">
        <v>1543</v>
      </c>
      <c r="B2" s="237"/>
    </row>
    <row r="3" spans="1:2" ht="47.25" x14ac:dyDescent="0.25">
      <c r="A3" s="51" t="s">
        <v>1939</v>
      </c>
      <c r="B3" s="237"/>
    </row>
    <row r="4" spans="1:2" ht="31.5" x14ac:dyDescent="0.25">
      <c r="A4" s="51" t="s">
        <v>1940</v>
      </c>
      <c r="B4" s="237"/>
    </row>
    <row r="5" spans="1:2" ht="31.5" x14ac:dyDescent="0.25">
      <c r="A5" s="51" t="s">
        <v>1941</v>
      </c>
      <c r="B5" s="237"/>
    </row>
    <row r="6" spans="1:2" ht="47.25" x14ac:dyDescent="0.25">
      <c r="A6" s="51" t="s">
        <v>1942</v>
      </c>
      <c r="B6" s="237"/>
    </row>
    <row r="7" spans="1:2" ht="63" x14ac:dyDescent="0.25">
      <c r="A7" s="51" t="s">
        <v>1943</v>
      </c>
      <c r="B7" s="237"/>
    </row>
    <row r="8" spans="1:2" ht="15.75" x14ac:dyDescent="0.25">
      <c r="A8" s="50" t="s">
        <v>1535</v>
      </c>
      <c r="B8" s="237"/>
    </row>
    <row r="9" spans="1:2" ht="15.75" x14ac:dyDescent="0.25">
      <c r="A9" s="51" t="s">
        <v>1944</v>
      </c>
      <c r="B9" s="237"/>
    </row>
    <row r="10" spans="1:2" ht="63" x14ac:dyDescent="0.25">
      <c r="A10" s="51" t="s">
        <v>1945</v>
      </c>
      <c r="B10" s="237"/>
    </row>
    <row r="11" spans="1:2" ht="31.5" x14ac:dyDescent="0.25">
      <c r="A11" s="51" t="s">
        <v>1946</v>
      </c>
      <c r="B11" s="237"/>
    </row>
    <row r="12" spans="1:2" ht="15.75" x14ac:dyDescent="0.25">
      <c r="A12" s="51" t="s">
        <v>1947</v>
      </c>
      <c r="B12" s="237"/>
    </row>
    <row r="13" spans="1:2" ht="47.25" x14ac:dyDescent="0.25">
      <c r="A13" s="51" t="s">
        <v>1948</v>
      </c>
      <c r="B13" s="237"/>
    </row>
    <row r="14" spans="1:2" ht="31.5" x14ac:dyDescent="0.25">
      <c r="A14" s="51" t="s">
        <v>1949</v>
      </c>
      <c r="B14" s="237"/>
    </row>
    <row r="15" spans="1:2" ht="32.25" thickBot="1" x14ac:dyDescent="0.3">
      <c r="A15" s="53" t="s">
        <v>1950</v>
      </c>
      <c r="B15" s="237"/>
    </row>
    <row r="16" spans="1:2" ht="15.75" thickTop="1" x14ac:dyDescent="0.25">
      <c r="A16" s="275" t="s">
        <v>1536</v>
      </c>
      <c r="B16" s="237"/>
    </row>
    <row r="17" spans="1:2" x14ac:dyDescent="0.25">
      <c r="A17" s="276"/>
      <c r="B17" s="237"/>
    </row>
    <row r="18" spans="1:2" ht="31.5" x14ac:dyDescent="0.25">
      <c r="A18" s="52" t="s">
        <v>1951</v>
      </c>
      <c r="B18" s="237"/>
    </row>
    <row r="19" spans="1:2" ht="31.5" x14ac:dyDescent="0.25">
      <c r="A19" s="51" t="s">
        <v>1952</v>
      </c>
      <c r="B19" s="237"/>
    </row>
    <row r="20" spans="1:2" ht="78.75" x14ac:dyDescent="0.25">
      <c r="A20" s="51" t="s">
        <v>1953</v>
      </c>
      <c r="B20" s="237"/>
    </row>
    <row r="21" spans="1:2" ht="47.25" x14ac:dyDescent="0.25">
      <c r="A21" s="51" t="s">
        <v>1954</v>
      </c>
      <c r="B21" s="237"/>
    </row>
    <row r="22" spans="1:2" ht="47.25" x14ac:dyDescent="0.25">
      <c r="A22" s="51" t="s">
        <v>1955</v>
      </c>
      <c r="B22" s="237"/>
    </row>
    <row r="23" spans="1:2" ht="78.75" x14ac:dyDescent="0.25">
      <c r="A23" s="51" t="s">
        <v>1956</v>
      </c>
      <c r="B23" s="237"/>
    </row>
    <row r="24" spans="1:2" ht="63" x14ac:dyDescent="0.25">
      <c r="A24" s="51" t="s">
        <v>1957</v>
      </c>
      <c r="B24" s="237"/>
    </row>
    <row r="25" spans="1:2" ht="78.75" x14ac:dyDescent="0.25">
      <c r="A25" s="51" t="s">
        <v>1958</v>
      </c>
      <c r="B25" s="237"/>
    </row>
    <row r="26" spans="1:2" ht="31.5" x14ac:dyDescent="0.25">
      <c r="A26" s="50" t="s">
        <v>1959</v>
      </c>
      <c r="B26" s="237"/>
    </row>
    <row r="27" spans="1:2" ht="47.25" x14ac:dyDescent="0.25">
      <c r="A27" s="51" t="s">
        <v>1960</v>
      </c>
      <c r="B27" s="237"/>
    </row>
    <row r="28" spans="1:2" ht="63" x14ac:dyDescent="0.25">
      <c r="A28" s="51" t="s">
        <v>1961</v>
      </c>
      <c r="B28" s="237"/>
    </row>
    <row r="29" spans="1:2" ht="78.75" x14ac:dyDescent="0.25">
      <c r="A29" s="51" t="s">
        <v>1962</v>
      </c>
      <c r="B29" s="237"/>
    </row>
    <row r="30" spans="1:2" ht="63" x14ac:dyDescent="0.25">
      <c r="A30" s="51" t="s">
        <v>1963</v>
      </c>
      <c r="B30" s="237"/>
    </row>
    <row r="31" spans="1:2" ht="78.75" x14ac:dyDescent="0.25">
      <c r="A31" s="51" t="s">
        <v>1964</v>
      </c>
      <c r="B31" s="237"/>
    </row>
    <row r="32" spans="1:2" ht="78.75" x14ac:dyDescent="0.25">
      <c r="A32" s="51" t="s">
        <v>1965</v>
      </c>
      <c r="B32" s="237"/>
    </row>
    <row r="33" spans="1:2" ht="63" x14ac:dyDescent="0.25">
      <c r="A33" s="51" t="s">
        <v>1966</v>
      </c>
      <c r="B33" s="237"/>
    </row>
    <row r="34" spans="1:2" ht="78.75" x14ac:dyDescent="0.25">
      <c r="A34" s="51" t="s">
        <v>1967</v>
      </c>
      <c r="B34" s="237"/>
    </row>
    <row r="35" spans="1:2" ht="47.25" x14ac:dyDescent="0.25">
      <c r="A35" s="51" t="s">
        <v>1968</v>
      </c>
      <c r="B35" s="237"/>
    </row>
    <row r="36" spans="1:2" ht="31.5" x14ac:dyDescent="0.25">
      <c r="A36" s="51" t="s">
        <v>1969</v>
      </c>
      <c r="B36" s="237"/>
    </row>
    <row r="37" spans="1:2" ht="31.5" x14ac:dyDescent="0.25">
      <c r="A37" s="50" t="s">
        <v>1970</v>
      </c>
      <c r="B37" s="237"/>
    </row>
    <row r="38" spans="1:2" ht="47.25" x14ac:dyDescent="0.25">
      <c r="A38" s="51" t="s">
        <v>1971</v>
      </c>
      <c r="B38" s="237"/>
    </row>
    <row r="39" spans="1:2" ht="32.25" thickBot="1" x14ac:dyDescent="0.3">
      <c r="A39" s="53" t="s">
        <v>1972</v>
      </c>
      <c r="B39" s="237"/>
    </row>
    <row r="40" spans="1:2" ht="32.25" thickTop="1" x14ac:dyDescent="0.25">
      <c r="A40" s="271" t="s">
        <v>1537</v>
      </c>
      <c r="B40" s="237"/>
    </row>
    <row r="41" spans="1:2" ht="31.5" x14ac:dyDescent="0.25">
      <c r="A41" s="50" t="s">
        <v>1973</v>
      </c>
      <c r="B41" s="237"/>
    </row>
    <row r="42" spans="1:2" ht="31.5" x14ac:dyDescent="0.25">
      <c r="A42" s="51" t="s">
        <v>1974</v>
      </c>
      <c r="B42" s="237"/>
    </row>
    <row r="43" spans="1:2" ht="31.5" x14ac:dyDescent="0.25">
      <c r="A43" s="51" t="s">
        <v>1975</v>
      </c>
      <c r="B43" s="237"/>
    </row>
    <row r="44" spans="1:2" ht="47.25" x14ac:dyDescent="0.25">
      <c r="A44" s="50" t="s">
        <v>1976</v>
      </c>
      <c r="B44" s="237"/>
    </row>
    <row r="45" spans="1:2" ht="47.25" x14ac:dyDescent="0.25">
      <c r="A45" s="51" t="s">
        <v>1977</v>
      </c>
      <c r="B45" s="237"/>
    </row>
    <row r="46" spans="1:2" ht="15.75" x14ac:dyDescent="0.25">
      <c r="A46" s="51" t="s">
        <v>1978</v>
      </c>
      <c r="B46" s="237"/>
    </row>
    <row r="47" spans="1:2" ht="31.5" x14ac:dyDescent="0.25">
      <c r="A47" s="51" t="s">
        <v>1979</v>
      </c>
      <c r="B47" s="237"/>
    </row>
    <row r="48" spans="1:2" ht="31.5" x14ac:dyDescent="0.25">
      <c r="A48" s="51" t="s">
        <v>1980</v>
      </c>
      <c r="B48" s="237"/>
    </row>
    <row r="49" spans="1:2" ht="47.25" x14ac:dyDescent="0.25">
      <c r="A49" s="50" t="s">
        <v>1538</v>
      </c>
      <c r="B49" s="237"/>
    </row>
    <row r="50" spans="1:2" ht="31.5" x14ac:dyDescent="0.25">
      <c r="A50" s="51" t="s">
        <v>1981</v>
      </c>
      <c r="B50" s="237"/>
    </row>
    <row r="51" spans="1:2" ht="47.25" x14ac:dyDescent="0.25">
      <c r="A51" s="51" t="s">
        <v>1982</v>
      </c>
      <c r="B51" s="237"/>
    </row>
    <row r="52" spans="1:2" ht="31.5" x14ac:dyDescent="0.25">
      <c r="A52" s="51" t="s">
        <v>1983</v>
      </c>
      <c r="B52" s="237"/>
    </row>
    <row r="53" spans="1:2" ht="31.5" x14ac:dyDescent="0.25">
      <c r="A53" s="51" t="s">
        <v>1984</v>
      </c>
      <c r="B53" s="237"/>
    </row>
    <row r="54" spans="1:2" ht="31.5" x14ac:dyDescent="0.25">
      <c r="A54" s="50" t="s">
        <v>1539</v>
      </c>
      <c r="B54" s="237"/>
    </row>
    <row r="55" spans="1:2" ht="15.75" x14ac:dyDescent="0.25">
      <c r="A55" s="51" t="s">
        <v>1985</v>
      </c>
      <c r="B55" s="237"/>
    </row>
    <row r="56" spans="1:2" ht="32.25" thickBot="1" x14ac:dyDescent="0.3">
      <c r="A56" s="53" t="s">
        <v>1986</v>
      </c>
      <c r="B56" s="237"/>
    </row>
    <row r="57" spans="1:2" ht="48" thickTop="1" x14ac:dyDescent="0.25">
      <c r="A57" s="271" t="s">
        <v>1540</v>
      </c>
      <c r="B57" s="237"/>
    </row>
    <row r="58" spans="1:2" ht="15.75" x14ac:dyDescent="0.25">
      <c r="A58" s="50" t="s">
        <v>1541</v>
      </c>
      <c r="B58" s="237"/>
    </row>
    <row r="59" spans="1:2" ht="15.75" x14ac:dyDescent="0.25">
      <c r="A59" s="51" t="s">
        <v>1987</v>
      </c>
      <c r="B59" s="237"/>
    </row>
    <row r="60" spans="1:2" ht="15.75" x14ac:dyDescent="0.25">
      <c r="A60" s="51" t="s">
        <v>1988</v>
      </c>
      <c r="B60" s="237"/>
    </row>
    <row r="61" spans="1:2" ht="16.5" thickBot="1" x14ac:dyDescent="0.3">
      <c r="A61" s="53" t="s">
        <v>1989</v>
      </c>
      <c r="B61" s="237"/>
    </row>
    <row r="62" spans="1:2" ht="16.5" thickTop="1" x14ac:dyDescent="0.25">
      <c r="A62" s="271" t="s">
        <v>1990</v>
      </c>
      <c r="B62" s="237"/>
    </row>
    <row r="63" spans="1:2" ht="47.25" x14ac:dyDescent="0.25">
      <c r="A63" s="50" t="s">
        <v>1544</v>
      </c>
      <c r="B63" s="237"/>
    </row>
    <row r="64" spans="1:2" ht="31.5" x14ac:dyDescent="0.25">
      <c r="A64" s="51" t="s">
        <v>1587</v>
      </c>
      <c r="B64" s="237"/>
    </row>
    <row r="65" spans="1:2" ht="31.5" x14ac:dyDescent="0.25">
      <c r="A65" s="51" t="s">
        <v>1991</v>
      </c>
      <c r="B65" s="237"/>
    </row>
    <row r="66" spans="1:2" ht="31.5" x14ac:dyDescent="0.25">
      <c r="A66" s="51" t="s">
        <v>1992</v>
      </c>
      <c r="B66" s="237"/>
    </row>
    <row r="67" spans="1:2" ht="15.75" x14ac:dyDescent="0.25">
      <c r="A67" s="50" t="s">
        <v>1993</v>
      </c>
      <c r="B67" s="237"/>
    </row>
    <row r="68" spans="1:2" ht="31.5" x14ac:dyDescent="0.25">
      <c r="A68" s="51" t="s">
        <v>1588</v>
      </c>
      <c r="B68" s="237"/>
    </row>
    <row r="69" spans="1:2" ht="31.5" x14ac:dyDescent="0.25">
      <c r="A69" s="51" t="s">
        <v>1994</v>
      </c>
      <c r="B69" s="237"/>
    </row>
    <row r="70" spans="1:2" ht="31.5" x14ac:dyDescent="0.25">
      <c r="A70" s="50" t="s">
        <v>1995</v>
      </c>
      <c r="B70" s="237"/>
    </row>
    <row r="71" spans="1:2" ht="15.75" x14ac:dyDescent="0.25">
      <c r="A71" s="51" t="s">
        <v>1542</v>
      </c>
      <c r="B71" s="237"/>
    </row>
    <row r="72" spans="1:2" ht="31.5" x14ac:dyDescent="0.25">
      <c r="A72" s="51" t="s">
        <v>1996</v>
      </c>
      <c r="B72" s="237"/>
    </row>
    <row r="73" spans="1:2" ht="31.5" x14ac:dyDescent="0.25">
      <c r="A73" s="51" t="s">
        <v>1997</v>
      </c>
      <c r="B73" s="237"/>
    </row>
    <row r="74" spans="1:2" ht="15.75" x14ac:dyDescent="0.25">
      <c r="A74" s="43" t="s">
        <v>1998</v>
      </c>
      <c r="B74" s="237"/>
    </row>
  </sheetData>
  <mergeCells count="1">
    <mergeCell ref="A16:A17"/>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zoomScale="65" zoomScaleNormal="65" workbookViewId="0">
      <selection activeCell="A7" sqref="A7:A17"/>
    </sheetView>
  </sheetViews>
  <sheetFormatPr defaultRowHeight="15" x14ac:dyDescent="0.25"/>
  <cols>
    <col min="1" max="1" width="50.85546875" style="22" customWidth="1"/>
    <col min="2" max="2" width="7.85546875" style="12" customWidth="1"/>
    <col min="3" max="3" width="5.7109375" style="204" bestFit="1" customWidth="1"/>
    <col min="4" max="7" width="4.7109375" style="204" bestFit="1" customWidth="1"/>
    <col min="8" max="8" width="7.140625" style="204" customWidth="1"/>
    <col min="9" max="9" width="28.5703125" style="12" customWidth="1"/>
    <col min="10" max="10" width="22.5703125" style="12" customWidth="1"/>
    <col min="11" max="11" width="24.5703125" style="12" customWidth="1"/>
    <col min="12" max="12" width="20.140625" style="12" customWidth="1"/>
    <col min="13" max="13" width="18.5703125" style="12" customWidth="1"/>
    <col min="14" max="16384" width="9.140625" style="12"/>
  </cols>
  <sheetData>
    <row r="1" spans="1:15" ht="15.75" x14ac:dyDescent="0.25">
      <c r="A1" s="23" t="s">
        <v>1919</v>
      </c>
      <c r="N1" s="12" t="s">
        <v>422</v>
      </c>
    </row>
    <row r="2" spans="1:15" s="247" customFormat="1" ht="15.75" x14ac:dyDescent="0.25">
      <c r="A2" s="23" t="s">
        <v>1920</v>
      </c>
      <c r="C2" s="248"/>
      <c r="D2" s="248"/>
      <c r="E2" s="248"/>
      <c r="F2" s="248"/>
      <c r="G2" s="248"/>
      <c r="H2" s="248"/>
    </row>
    <row r="3" spans="1:15" s="247" customFormat="1" ht="15.75" x14ac:dyDescent="0.25">
      <c r="A3" s="23" t="s">
        <v>1921</v>
      </c>
      <c r="C3" s="248"/>
      <c r="D3" s="248"/>
      <c r="E3" s="248"/>
      <c r="F3" s="248"/>
      <c r="G3" s="248"/>
      <c r="H3" s="248"/>
    </row>
    <row r="4" spans="1:15" ht="15.75" thickBot="1" x14ac:dyDescent="0.3"/>
    <row r="5" spans="1:15" s="9" customFormat="1" ht="116.25" thickBot="1" x14ac:dyDescent="0.3">
      <c r="A5" s="5" t="s">
        <v>1739</v>
      </c>
      <c r="B5" s="6" t="s">
        <v>1716</v>
      </c>
      <c r="C5" s="205" t="s">
        <v>272</v>
      </c>
      <c r="D5" s="205" t="s">
        <v>273</v>
      </c>
      <c r="E5" s="205" t="s">
        <v>274</v>
      </c>
      <c r="F5" s="205" t="s">
        <v>275</v>
      </c>
      <c r="G5" s="205" t="s">
        <v>276</v>
      </c>
      <c r="H5" s="205" t="s">
        <v>1740</v>
      </c>
      <c r="I5" s="7" t="s">
        <v>277</v>
      </c>
      <c r="J5" s="7" t="s">
        <v>278</v>
      </c>
      <c r="K5" s="7" t="s">
        <v>279</v>
      </c>
      <c r="L5" s="8" t="s">
        <v>404</v>
      </c>
    </row>
    <row r="6" spans="1:15" s="10" customFormat="1" ht="36.75" customHeight="1" thickTop="1" thickBot="1" x14ac:dyDescent="0.25">
      <c r="A6" s="286" t="s">
        <v>280</v>
      </c>
      <c r="B6" s="287"/>
      <c r="C6" s="287"/>
      <c r="D6" s="287"/>
      <c r="E6" s="287"/>
      <c r="F6" s="287"/>
      <c r="G6" s="287"/>
      <c r="H6" s="287"/>
      <c r="I6" s="288"/>
      <c r="J6" s="288"/>
      <c r="K6" s="288"/>
      <c r="L6" s="289"/>
    </row>
    <row r="7" spans="1:15" ht="30.75" thickTop="1" x14ac:dyDescent="0.25">
      <c r="A7" s="290" t="s">
        <v>281</v>
      </c>
      <c r="B7" s="11" t="s">
        <v>1720</v>
      </c>
      <c r="C7" s="206" t="s">
        <v>1722</v>
      </c>
      <c r="D7" s="206" t="s">
        <v>291</v>
      </c>
      <c r="E7" s="206" t="s">
        <v>304</v>
      </c>
      <c r="F7" s="206" t="s">
        <v>285</v>
      </c>
      <c r="G7" s="206" t="s">
        <v>286</v>
      </c>
      <c r="H7" s="206" t="s">
        <v>1723</v>
      </c>
      <c r="I7" s="292" t="s">
        <v>1741</v>
      </c>
      <c r="J7" s="292" t="s">
        <v>1441</v>
      </c>
      <c r="K7" s="292" t="s">
        <v>287</v>
      </c>
      <c r="L7" s="294" t="s">
        <v>2042</v>
      </c>
      <c r="O7" s="12" t="s">
        <v>422</v>
      </c>
    </row>
    <row r="8" spans="1:15" ht="30" x14ac:dyDescent="0.25">
      <c r="A8" s="290"/>
      <c r="B8" s="11" t="s">
        <v>1721</v>
      </c>
      <c r="C8" s="207" t="s">
        <v>1724</v>
      </c>
      <c r="D8" s="207" t="s">
        <v>284</v>
      </c>
      <c r="E8" s="207" t="s">
        <v>283</v>
      </c>
      <c r="F8" s="207" t="s">
        <v>283</v>
      </c>
      <c r="G8" s="207" t="s">
        <v>1725</v>
      </c>
      <c r="H8" s="207" t="s">
        <v>292</v>
      </c>
      <c r="I8" s="292"/>
      <c r="J8" s="292"/>
      <c r="K8" s="292"/>
      <c r="L8" s="294"/>
    </row>
    <row r="9" spans="1:15" x14ac:dyDescent="0.25">
      <c r="A9" s="290"/>
      <c r="B9" s="13" t="s">
        <v>288</v>
      </c>
      <c r="C9" s="208"/>
      <c r="D9" s="208"/>
      <c r="E9" s="208"/>
      <c r="F9" s="208"/>
      <c r="G9" s="208"/>
      <c r="H9" s="209"/>
      <c r="I9" s="292"/>
      <c r="J9" s="292"/>
      <c r="K9" s="292"/>
      <c r="L9" s="294"/>
      <c r="O9" s="12" t="s">
        <v>422</v>
      </c>
    </row>
    <row r="10" spans="1:15" x14ac:dyDescent="0.25">
      <c r="A10" s="290"/>
      <c r="B10" s="13" t="s">
        <v>289</v>
      </c>
      <c r="C10" s="208"/>
      <c r="D10" s="208"/>
      <c r="E10" s="208"/>
      <c r="F10" s="208"/>
      <c r="G10" s="208"/>
      <c r="H10" s="209"/>
      <c r="I10" s="292"/>
      <c r="J10" s="292"/>
      <c r="K10" s="292"/>
      <c r="L10" s="294"/>
    </row>
    <row r="11" spans="1:15" x14ac:dyDescent="0.25">
      <c r="A11" s="290"/>
      <c r="B11" s="13" t="s">
        <v>290</v>
      </c>
      <c r="C11" s="208" t="s">
        <v>283</v>
      </c>
      <c r="D11" s="208" t="s">
        <v>291</v>
      </c>
      <c r="E11" s="208" t="s">
        <v>292</v>
      </c>
      <c r="F11" s="208" t="s">
        <v>293</v>
      </c>
      <c r="G11" s="208" t="s">
        <v>294</v>
      </c>
      <c r="H11" s="209" t="s">
        <v>283</v>
      </c>
      <c r="I11" s="292"/>
      <c r="J11" s="292"/>
      <c r="K11" s="292"/>
      <c r="L11" s="294"/>
    </row>
    <row r="12" spans="1:15" x14ac:dyDescent="0.25">
      <c r="A12" s="290"/>
      <c r="B12" s="13" t="s">
        <v>1719</v>
      </c>
      <c r="C12" s="208" t="s">
        <v>283</v>
      </c>
      <c r="D12" s="208" t="s">
        <v>291</v>
      </c>
      <c r="E12" s="208" t="s">
        <v>292</v>
      </c>
      <c r="F12" s="208" t="s">
        <v>283</v>
      </c>
      <c r="G12" s="208" t="s">
        <v>294</v>
      </c>
      <c r="H12" s="209" t="s">
        <v>283</v>
      </c>
      <c r="I12" s="292"/>
      <c r="J12" s="292"/>
      <c r="K12" s="292"/>
      <c r="L12" s="294"/>
    </row>
    <row r="13" spans="1:15" x14ac:dyDescent="0.25">
      <c r="A13" s="290"/>
      <c r="B13" s="13" t="s">
        <v>296</v>
      </c>
      <c r="C13" s="208"/>
      <c r="D13" s="208"/>
      <c r="E13" s="208"/>
      <c r="F13" s="208"/>
      <c r="G13" s="208"/>
      <c r="H13" s="209"/>
      <c r="I13" s="292"/>
      <c r="J13" s="292"/>
      <c r="K13" s="292"/>
      <c r="L13" s="294"/>
    </row>
    <row r="14" spans="1:15" x14ac:dyDescent="0.25">
      <c r="A14" s="290"/>
      <c r="B14" s="13" t="s">
        <v>297</v>
      </c>
      <c r="C14" s="208"/>
      <c r="D14" s="208"/>
      <c r="E14" s="208"/>
      <c r="F14" s="208"/>
      <c r="G14" s="208"/>
      <c r="H14" s="209"/>
      <c r="I14" s="292"/>
      <c r="J14" s="292"/>
      <c r="K14" s="292"/>
      <c r="L14" s="294"/>
    </row>
    <row r="15" spans="1:15" x14ac:dyDescent="0.25">
      <c r="A15" s="290"/>
      <c r="B15" s="13" t="s">
        <v>298</v>
      </c>
      <c r="C15" s="56" t="s">
        <v>310</v>
      </c>
      <c r="D15" s="56" t="s">
        <v>284</v>
      </c>
      <c r="E15" s="56" t="s">
        <v>292</v>
      </c>
      <c r="F15" s="56" t="s">
        <v>315</v>
      </c>
      <c r="G15" s="56" t="s">
        <v>294</v>
      </c>
      <c r="H15" s="56" t="s">
        <v>292</v>
      </c>
      <c r="I15" s="292"/>
      <c r="J15" s="292"/>
      <c r="K15" s="292"/>
      <c r="L15" s="294"/>
    </row>
    <row r="16" spans="1:15" x14ac:dyDescent="0.25">
      <c r="A16" s="290"/>
      <c r="B16" s="13" t="s">
        <v>299</v>
      </c>
      <c r="C16" s="208"/>
      <c r="D16" s="208"/>
      <c r="E16" s="208"/>
      <c r="F16" s="208"/>
      <c r="G16" s="208"/>
      <c r="H16" s="209"/>
      <c r="I16" s="292"/>
      <c r="J16" s="292"/>
      <c r="K16" s="292"/>
      <c r="L16" s="294"/>
    </row>
    <row r="17" spans="1:12" ht="15.75" thickBot="1" x14ac:dyDescent="0.3">
      <c r="A17" s="291"/>
      <c r="B17" s="15" t="s">
        <v>300</v>
      </c>
      <c r="C17" s="210" t="s">
        <v>301</v>
      </c>
      <c r="D17" s="210" t="s">
        <v>284</v>
      </c>
      <c r="E17" s="210" t="s">
        <v>292</v>
      </c>
      <c r="F17" s="210" t="s">
        <v>302</v>
      </c>
      <c r="G17" s="210" t="s">
        <v>294</v>
      </c>
      <c r="H17" s="211" t="s">
        <v>292</v>
      </c>
      <c r="I17" s="293"/>
      <c r="J17" s="293"/>
      <c r="K17" s="293"/>
      <c r="L17" s="295"/>
    </row>
    <row r="18" spans="1:12" ht="30.75" thickTop="1" x14ac:dyDescent="0.25">
      <c r="A18" s="303" t="s">
        <v>303</v>
      </c>
      <c r="B18" s="11" t="s">
        <v>1720</v>
      </c>
      <c r="C18" s="207" t="s">
        <v>1726</v>
      </c>
      <c r="D18" s="207" t="s">
        <v>291</v>
      </c>
      <c r="E18" s="207" t="s">
        <v>304</v>
      </c>
      <c r="F18" s="207" t="s">
        <v>315</v>
      </c>
      <c r="G18" s="207" t="s">
        <v>320</v>
      </c>
      <c r="H18" s="207" t="s">
        <v>283</v>
      </c>
      <c r="I18" s="298" t="s">
        <v>305</v>
      </c>
      <c r="J18" s="298" t="s">
        <v>306</v>
      </c>
      <c r="K18" s="298" t="s">
        <v>307</v>
      </c>
      <c r="L18" s="301" t="s">
        <v>2042</v>
      </c>
    </row>
    <row r="19" spans="1:12" ht="30" x14ac:dyDescent="0.25">
      <c r="A19" s="290"/>
      <c r="B19" s="11" t="s">
        <v>1721</v>
      </c>
      <c r="C19" s="207" t="s">
        <v>1726</v>
      </c>
      <c r="D19" s="207" t="s">
        <v>291</v>
      </c>
      <c r="E19" s="207" t="s">
        <v>304</v>
      </c>
      <c r="F19" s="207" t="s">
        <v>315</v>
      </c>
      <c r="G19" s="207" t="s">
        <v>320</v>
      </c>
      <c r="H19" s="207" t="s">
        <v>283</v>
      </c>
      <c r="I19" s="298"/>
      <c r="J19" s="298"/>
      <c r="K19" s="298"/>
      <c r="L19" s="301"/>
    </row>
    <row r="20" spans="1:12" x14ac:dyDescent="0.25">
      <c r="A20" s="290"/>
      <c r="B20" s="14" t="s">
        <v>288</v>
      </c>
      <c r="C20" s="208"/>
      <c r="D20" s="208"/>
      <c r="E20" s="208"/>
      <c r="F20" s="208"/>
      <c r="G20" s="208"/>
      <c r="H20" s="208"/>
      <c r="I20" s="298"/>
      <c r="J20" s="298"/>
      <c r="K20" s="298"/>
      <c r="L20" s="301"/>
    </row>
    <row r="21" spans="1:12" x14ac:dyDescent="0.25">
      <c r="A21" s="290"/>
      <c r="B21" s="14" t="s">
        <v>289</v>
      </c>
      <c r="C21" s="208"/>
      <c r="D21" s="208"/>
      <c r="E21" s="208"/>
      <c r="F21" s="208"/>
      <c r="G21" s="208"/>
      <c r="H21" s="208"/>
      <c r="I21" s="298"/>
      <c r="J21" s="298"/>
      <c r="K21" s="298"/>
      <c r="L21" s="301"/>
    </row>
    <row r="22" spans="1:12" x14ac:dyDescent="0.25">
      <c r="A22" s="290"/>
      <c r="B22" s="14" t="s">
        <v>290</v>
      </c>
      <c r="C22" s="208" t="s">
        <v>302</v>
      </c>
      <c r="D22" s="208" t="s">
        <v>284</v>
      </c>
      <c r="E22" s="208" t="s">
        <v>283</v>
      </c>
      <c r="F22" s="208" t="s">
        <v>283</v>
      </c>
      <c r="G22" s="208" t="s">
        <v>286</v>
      </c>
      <c r="H22" s="208" t="s">
        <v>283</v>
      </c>
      <c r="I22" s="298"/>
      <c r="J22" s="298"/>
      <c r="K22" s="298"/>
      <c r="L22" s="301"/>
    </row>
    <row r="23" spans="1:12" x14ac:dyDescent="0.25">
      <c r="A23" s="290"/>
      <c r="B23" s="14" t="s">
        <v>295</v>
      </c>
      <c r="C23" s="208" t="s">
        <v>293</v>
      </c>
      <c r="D23" s="208" t="s">
        <v>284</v>
      </c>
      <c r="E23" s="208" t="s">
        <v>283</v>
      </c>
      <c r="F23" s="208" t="s">
        <v>308</v>
      </c>
      <c r="G23" s="208" t="s">
        <v>309</v>
      </c>
      <c r="H23" s="208" t="s">
        <v>283</v>
      </c>
      <c r="I23" s="298"/>
      <c r="J23" s="298"/>
      <c r="K23" s="298"/>
      <c r="L23" s="301"/>
    </row>
    <row r="24" spans="1:12" x14ac:dyDescent="0.25">
      <c r="A24" s="290"/>
      <c r="B24" s="14" t="s">
        <v>296</v>
      </c>
      <c r="C24" s="208"/>
      <c r="D24" s="208"/>
      <c r="E24" s="208"/>
      <c r="F24" s="208"/>
      <c r="G24" s="208"/>
      <c r="H24" s="208"/>
      <c r="I24" s="298"/>
      <c r="J24" s="298"/>
      <c r="K24" s="298"/>
      <c r="L24" s="301"/>
    </row>
    <row r="25" spans="1:12" x14ac:dyDescent="0.25">
      <c r="A25" s="290"/>
      <c r="B25" s="14" t="s">
        <v>297</v>
      </c>
      <c r="C25" s="208"/>
      <c r="D25" s="208"/>
      <c r="E25" s="208"/>
      <c r="F25" s="208"/>
      <c r="G25" s="208"/>
      <c r="H25" s="208"/>
      <c r="I25" s="298"/>
      <c r="J25" s="298"/>
      <c r="K25" s="298"/>
      <c r="L25" s="301"/>
    </row>
    <row r="26" spans="1:12" x14ac:dyDescent="0.25">
      <c r="A26" s="290"/>
      <c r="B26" s="14" t="s">
        <v>298</v>
      </c>
      <c r="C26" s="56" t="s">
        <v>331</v>
      </c>
      <c r="D26" s="56" t="s">
        <v>284</v>
      </c>
      <c r="E26" s="56" t="s">
        <v>292</v>
      </c>
      <c r="F26" s="56" t="s">
        <v>315</v>
      </c>
      <c r="G26" s="56" t="s">
        <v>286</v>
      </c>
      <c r="H26" s="56" t="s">
        <v>283</v>
      </c>
      <c r="I26" s="298"/>
      <c r="J26" s="298"/>
      <c r="K26" s="298"/>
      <c r="L26" s="301"/>
    </row>
    <row r="27" spans="1:12" x14ac:dyDescent="0.25">
      <c r="A27" s="290"/>
      <c r="B27" s="14" t="s">
        <v>299</v>
      </c>
      <c r="C27" s="208"/>
      <c r="D27" s="208"/>
      <c r="E27" s="208"/>
      <c r="F27" s="208"/>
      <c r="G27" s="208"/>
      <c r="H27" s="208"/>
      <c r="I27" s="298"/>
      <c r="J27" s="298"/>
      <c r="K27" s="298"/>
      <c r="L27" s="301"/>
    </row>
    <row r="28" spans="1:12" ht="15.75" thickBot="1" x14ac:dyDescent="0.3">
      <c r="A28" s="291"/>
      <c r="B28" s="16" t="s">
        <v>300</v>
      </c>
      <c r="C28" s="210" t="s">
        <v>310</v>
      </c>
      <c r="D28" s="210" t="s">
        <v>284</v>
      </c>
      <c r="E28" s="210" t="s">
        <v>283</v>
      </c>
      <c r="F28" s="210" t="s">
        <v>302</v>
      </c>
      <c r="G28" s="210" t="s">
        <v>286</v>
      </c>
      <c r="H28" s="210" t="s">
        <v>292</v>
      </c>
      <c r="I28" s="299"/>
      <c r="J28" s="299"/>
      <c r="K28" s="299"/>
      <c r="L28" s="302"/>
    </row>
    <row r="29" spans="1:12" ht="30.75" thickTop="1" x14ac:dyDescent="0.25">
      <c r="A29" s="296" t="s">
        <v>311</v>
      </c>
      <c r="B29" s="11" t="s">
        <v>1720</v>
      </c>
      <c r="C29" s="207" t="s">
        <v>1726</v>
      </c>
      <c r="D29" s="207" t="s">
        <v>291</v>
      </c>
      <c r="E29" s="207" t="s">
        <v>304</v>
      </c>
      <c r="F29" s="207" t="s">
        <v>315</v>
      </c>
      <c r="G29" s="207" t="s">
        <v>320</v>
      </c>
      <c r="H29" s="207" t="s">
        <v>283</v>
      </c>
      <c r="I29" s="297" t="s">
        <v>312</v>
      </c>
      <c r="J29" s="297" t="s">
        <v>313</v>
      </c>
      <c r="K29" s="297" t="s">
        <v>314</v>
      </c>
      <c r="L29" s="300" t="s">
        <v>2042</v>
      </c>
    </row>
    <row r="30" spans="1:12" ht="30" x14ac:dyDescent="0.25">
      <c r="A30" s="290"/>
      <c r="B30" s="11" t="s">
        <v>1721</v>
      </c>
      <c r="C30" s="207" t="s">
        <v>1727</v>
      </c>
      <c r="D30" s="207" t="s">
        <v>284</v>
      </c>
      <c r="E30" s="207" t="s">
        <v>1728</v>
      </c>
      <c r="F30" s="207" t="s">
        <v>292</v>
      </c>
      <c r="G30" s="207" t="s">
        <v>309</v>
      </c>
      <c r="H30" s="207" t="s">
        <v>292</v>
      </c>
      <c r="I30" s="298"/>
      <c r="J30" s="298"/>
      <c r="K30" s="298"/>
      <c r="L30" s="301"/>
    </row>
    <row r="31" spans="1:12" x14ac:dyDescent="0.25">
      <c r="A31" s="290"/>
      <c r="B31" s="13" t="s">
        <v>288</v>
      </c>
      <c r="C31" s="208"/>
      <c r="D31" s="208"/>
      <c r="E31" s="208"/>
      <c r="F31" s="208"/>
      <c r="G31" s="208"/>
      <c r="H31" s="208"/>
      <c r="I31" s="298"/>
      <c r="J31" s="298"/>
      <c r="K31" s="298"/>
      <c r="L31" s="301"/>
    </row>
    <row r="32" spans="1:12" x14ac:dyDescent="0.25">
      <c r="A32" s="290"/>
      <c r="B32" s="13" t="s">
        <v>289</v>
      </c>
      <c r="C32" s="208"/>
      <c r="D32" s="208"/>
      <c r="E32" s="208"/>
      <c r="F32" s="208"/>
      <c r="G32" s="208"/>
      <c r="H32" s="208"/>
      <c r="I32" s="298"/>
      <c r="J32" s="298"/>
      <c r="K32" s="298"/>
      <c r="L32" s="301"/>
    </row>
    <row r="33" spans="1:12" x14ac:dyDescent="0.25">
      <c r="A33" s="290"/>
      <c r="B33" s="13" t="s">
        <v>290</v>
      </c>
      <c r="C33" s="208" t="s">
        <v>285</v>
      </c>
      <c r="D33" s="208" t="s">
        <v>291</v>
      </c>
      <c r="E33" s="208" t="s">
        <v>283</v>
      </c>
      <c r="F33" s="208" t="s">
        <v>283</v>
      </c>
      <c r="G33" s="208" t="s">
        <v>309</v>
      </c>
      <c r="H33" s="208" t="s">
        <v>283</v>
      </c>
      <c r="I33" s="298"/>
      <c r="J33" s="298"/>
      <c r="K33" s="298"/>
      <c r="L33" s="301"/>
    </row>
    <row r="34" spans="1:12" x14ac:dyDescent="0.25">
      <c r="A34" s="290"/>
      <c r="B34" s="13" t="s">
        <v>295</v>
      </c>
      <c r="C34" s="208" t="s">
        <v>315</v>
      </c>
      <c r="D34" s="208" t="s">
        <v>291</v>
      </c>
      <c r="E34" s="208" t="s">
        <v>283</v>
      </c>
      <c r="F34" s="208" t="s">
        <v>283</v>
      </c>
      <c r="G34" s="208" t="s">
        <v>286</v>
      </c>
      <c r="H34" s="208" t="s">
        <v>283</v>
      </c>
      <c r="I34" s="298"/>
      <c r="J34" s="298"/>
      <c r="K34" s="298"/>
      <c r="L34" s="301"/>
    </row>
    <row r="35" spans="1:12" x14ac:dyDescent="0.25">
      <c r="A35" s="290"/>
      <c r="B35" s="13" t="s">
        <v>296</v>
      </c>
      <c r="C35" s="208"/>
      <c r="D35" s="208"/>
      <c r="E35" s="208"/>
      <c r="F35" s="208"/>
      <c r="G35" s="208"/>
      <c r="H35" s="208"/>
      <c r="I35" s="298"/>
      <c r="J35" s="298"/>
      <c r="K35" s="298"/>
      <c r="L35" s="301"/>
    </row>
    <row r="36" spans="1:12" x14ac:dyDescent="0.25">
      <c r="A36" s="290"/>
      <c r="B36" s="13" t="s">
        <v>297</v>
      </c>
      <c r="C36" s="208"/>
      <c r="D36" s="208"/>
      <c r="E36" s="208"/>
      <c r="F36" s="208"/>
      <c r="G36" s="208"/>
      <c r="H36" s="208"/>
      <c r="I36" s="298"/>
      <c r="J36" s="298"/>
      <c r="K36" s="298"/>
      <c r="L36" s="301"/>
    </row>
    <row r="37" spans="1:12" x14ac:dyDescent="0.25">
      <c r="A37" s="290"/>
      <c r="B37" s="13" t="s">
        <v>298</v>
      </c>
      <c r="C37" s="56" t="s">
        <v>1736</v>
      </c>
      <c r="D37" s="56" t="s">
        <v>292</v>
      </c>
      <c r="E37" s="56" t="s">
        <v>292</v>
      </c>
      <c r="F37" s="56" t="s">
        <v>284</v>
      </c>
      <c r="G37" s="56" t="s">
        <v>294</v>
      </c>
      <c r="H37" s="56" t="s">
        <v>304</v>
      </c>
      <c r="I37" s="298"/>
      <c r="J37" s="298"/>
      <c r="K37" s="298"/>
      <c r="L37" s="301"/>
    </row>
    <row r="38" spans="1:12" x14ac:dyDescent="0.25">
      <c r="A38" s="290"/>
      <c r="B38" s="13" t="s">
        <v>299</v>
      </c>
      <c r="C38" s="208"/>
      <c r="D38" s="208"/>
      <c r="E38" s="208"/>
      <c r="F38" s="208"/>
      <c r="G38" s="208"/>
      <c r="H38" s="208"/>
      <c r="I38" s="298"/>
      <c r="J38" s="298"/>
      <c r="K38" s="298"/>
      <c r="L38" s="301"/>
    </row>
    <row r="39" spans="1:12" ht="38.25" customHeight="1" thickBot="1" x14ac:dyDescent="0.3">
      <c r="A39" s="291"/>
      <c r="B39" s="15" t="s">
        <v>300</v>
      </c>
      <c r="C39" s="210" t="s">
        <v>316</v>
      </c>
      <c r="D39" s="210" t="s">
        <v>284</v>
      </c>
      <c r="E39" s="210" t="s">
        <v>283</v>
      </c>
      <c r="F39" s="210" t="s">
        <v>315</v>
      </c>
      <c r="G39" s="210" t="s">
        <v>294</v>
      </c>
      <c r="H39" s="210" t="s">
        <v>292</v>
      </c>
      <c r="I39" s="299"/>
      <c r="J39" s="299"/>
      <c r="K39" s="299"/>
      <c r="L39" s="302"/>
    </row>
    <row r="40" spans="1:12" ht="30.75" thickTop="1" x14ac:dyDescent="0.25">
      <c r="A40" s="303" t="s">
        <v>317</v>
      </c>
      <c r="B40" s="11" t="s">
        <v>1720</v>
      </c>
      <c r="C40" s="207" t="s">
        <v>1729</v>
      </c>
      <c r="D40" s="207" t="s">
        <v>1730</v>
      </c>
      <c r="E40" s="207" t="s">
        <v>283</v>
      </c>
      <c r="F40" s="207" t="s">
        <v>285</v>
      </c>
      <c r="G40" s="207" t="s">
        <v>286</v>
      </c>
      <c r="H40" s="207" t="s">
        <v>283</v>
      </c>
      <c r="I40" s="308" t="s">
        <v>312</v>
      </c>
      <c r="J40" s="308" t="s">
        <v>1742</v>
      </c>
      <c r="K40" s="308" t="s">
        <v>1751</v>
      </c>
      <c r="L40" s="309" t="s">
        <v>2043</v>
      </c>
    </row>
    <row r="41" spans="1:12" ht="30" x14ac:dyDescent="0.25">
      <c r="A41" s="290"/>
      <c r="B41" s="11" t="s">
        <v>1721</v>
      </c>
      <c r="C41" s="207" t="s">
        <v>302</v>
      </c>
      <c r="D41" s="207" t="s">
        <v>1730</v>
      </c>
      <c r="E41" s="207" t="s">
        <v>283</v>
      </c>
      <c r="F41" s="207" t="s">
        <v>283</v>
      </c>
      <c r="G41" s="207" t="s">
        <v>309</v>
      </c>
      <c r="H41" s="207" t="s">
        <v>292</v>
      </c>
      <c r="I41" s="298"/>
      <c r="J41" s="298"/>
      <c r="K41" s="298"/>
      <c r="L41" s="301"/>
    </row>
    <row r="42" spans="1:12" x14ac:dyDescent="0.25">
      <c r="A42" s="290"/>
      <c r="B42" s="13" t="s">
        <v>288</v>
      </c>
      <c r="C42" s="208"/>
      <c r="D42" s="208"/>
      <c r="E42" s="208"/>
      <c r="F42" s="208"/>
      <c r="G42" s="208"/>
      <c r="H42" s="208"/>
      <c r="I42" s="298"/>
      <c r="J42" s="298"/>
      <c r="K42" s="298"/>
      <c r="L42" s="301"/>
    </row>
    <row r="43" spans="1:12" x14ac:dyDescent="0.25">
      <c r="A43" s="290"/>
      <c r="B43" s="13" t="s">
        <v>289</v>
      </c>
      <c r="C43" s="208"/>
      <c r="D43" s="208"/>
      <c r="E43" s="208"/>
      <c r="F43" s="208"/>
      <c r="G43" s="208"/>
      <c r="H43" s="208"/>
      <c r="I43" s="298"/>
      <c r="J43" s="298"/>
      <c r="K43" s="298"/>
      <c r="L43" s="301"/>
    </row>
    <row r="44" spans="1:12" x14ac:dyDescent="0.25">
      <c r="A44" s="290"/>
      <c r="B44" s="13" t="s">
        <v>290</v>
      </c>
      <c r="C44" s="208" t="s">
        <v>285</v>
      </c>
      <c r="D44" s="208" t="s">
        <v>284</v>
      </c>
      <c r="E44" s="208" t="s">
        <v>292</v>
      </c>
      <c r="F44" s="208" t="s">
        <v>293</v>
      </c>
      <c r="G44" s="208" t="s">
        <v>294</v>
      </c>
      <c r="H44" s="208" t="s">
        <v>283</v>
      </c>
      <c r="I44" s="298"/>
      <c r="J44" s="298"/>
      <c r="K44" s="298"/>
      <c r="L44" s="301"/>
    </row>
    <row r="45" spans="1:12" x14ac:dyDescent="0.25">
      <c r="A45" s="290"/>
      <c r="B45" s="13" t="s">
        <v>295</v>
      </c>
      <c r="C45" s="208" t="s">
        <v>283</v>
      </c>
      <c r="D45" s="208" t="s">
        <v>284</v>
      </c>
      <c r="E45" s="208" t="s">
        <v>283</v>
      </c>
      <c r="F45" s="208" t="s">
        <v>283</v>
      </c>
      <c r="G45" s="208" t="s">
        <v>286</v>
      </c>
      <c r="H45" s="208" t="s">
        <v>283</v>
      </c>
      <c r="I45" s="298"/>
      <c r="J45" s="298"/>
      <c r="K45" s="298"/>
      <c r="L45" s="301"/>
    </row>
    <row r="46" spans="1:12" x14ac:dyDescent="0.25">
      <c r="A46" s="290"/>
      <c r="B46" s="13" t="s">
        <v>296</v>
      </c>
      <c r="C46" s="208"/>
      <c r="D46" s="208"/>
      <c r="E46" s="208"/>
      <c r="F46" s="208"/>
      <c r="G46" s="208"/>
      <c r="H46" s="208"/>
      <c r="I46" s="298"/>
      <c r="J46" s="298"/>
      <c r="K46" s="298"/>
      <c r="L46" s="301"/>
    </row>
    <row r="47" spans="1:12" x14ac:dyDescent="0.25">
      <c r="A47" s="290"/>
      <c r="B47" s="13" t="s">
        <v>297</v>
      </c>
      <c r="C47" s="208"/>
      <c r="D47" s="208"/>
      <c r="E47" s="208"/>
      <c r="F47" s="208"/>
      <c r="G47" s="208"/>
      <c r="H47" s="208"/>
      <c r="I47" s="298"/>
      <c r="J47" s="298"/>
      <c r="K47" s="298"/>
      <c r="L47" s="301"/>
    </row>
    <row r="48" spans="1:12" x14ac:dyDescent="0.25">
      <c r="A48" s="290"/>
      <c r="B48" s="13" t="s">
        <v>298</v>
      </c>
      <c r="C48" s="56" t="s">
        <v>316</v>
      </c>
      <c r="D48" s="56" t="s">
        <v>284</v>
      </c>
      <c r="E48" s="56" t="s">
        <v>283</v>
      </c>
      <c r="F48" s="56" t="s">
        <v>284</v>
      </c>
      <c r="G48" s="56" t="s">
        <v>294</v>
      </c>
      <c r="H48" s="56" t="s">
        <v>283</v>
      </c>
      <c r="I48" s="298"/>
      <c r="J48" s="298"/>
      <c r="K48" s="298"/>
      <c r="L48" s="301"/>
    </row>
    <row r="49" spans="1:12" x14ac:dyDescent="0.25">
      <c r="A49" s="290"/>
      <c r="B49" s="13" t="s">
        <v>299</v>
      </c>
      <c r="C49" s="208"/>
      <c r="D49" s="208"/>
      <c r="E49" s="208"/>
      <c r="F49" s="208"/>
      <c r="G49" s="208"/>
      <c r="H49" s="208"/>
      <c r="I49" s="298"/>
      <c r="J49" s="298"/>
      <c r="K49" s="298"/>
      <c r="L49" s="301"/>
    </row>
    <row r="50" spans="1:12" ht="80.25" customHeight="1" thickBot="1" x14ac:dyDescent="0.3">
      <c r="A50" s="291"/>
      <c r="B50" s="16" t="s">
        <v>300</v>
      </c>
      <c r="C50" s="210" t="s">
        <v>284</v>
      </c>
      <c r="D50" s="210" t="s">
        <v>291</v>
      </c>
      <c r="E50" s="210" t="s">
        <v>304</v>
      </c>
      <c r="F50" s="210" t="s">
        <v>284</v>
      </c>
      <c r="G50" s="210" t="s">
        <v>286</v>
      </c>
      <c r="H50" s="210" t="s">
        <v>304</v>
      </c>
      <c r="I50" s="299"/>
      <c r="J50" s="299"/>
      <c r="K50" s="299"/>
      <c r="L50" s="302"/>
    </row>
    <row r="51" spans="1:12" s="10" customFormat="1" ht="37.5" customHeight="1" thickTop="1" thickBot="1" x14ac:dyDescent="0.25">
      <c r="A51" s="304" t="s">
        <v>318</v>
      </c>
      <c r="B51" s="305"/>
      <c r="C51" s="305"/>
      <c r="D51" s="305"/>
      <c r="E51" s="305"/>
      <c r="F51" s="305"/>
      <c r="G51" s="305"/>
      <c r="H51" s="305"/>
      <c r="I51" s="306"/>
      <c r="J51" s="306"/>
      <c r="K51" s="306"/>
      <c r="L51" s="307"/>
    </row>
    <row r="52" spans="1:12" ht="15.75" thickTop="1" x14ac:dyDescent="0.25">
      <c r="A52" s="290" t="s">
        <v>319</v>
      </c>
      <c r="B52" s="11" t="s">
        <v>1732</v>
      </c>
      <c r="C52" s="207" t="s">
        <v>284</v>
      </c>
      <c r="D52" s="207" t="s">
        <v>291</v>
      </c>
      <c r="E52" s="207" t="s">
        <v>304</v>
      </c>
      <c r="F52" s="207" t="s">
        <v>284</v>
      </c>
      <c r="G52" s="207" t="s">
        <v>351</v>
      </c>
      <c r="H52" s="207" t="s">
        <v>304</v>
      </c>
      <c r="I52" s="298" t="s">
        <v>321</v>
      </c>
      <c r="J52" s="298" t="s">
        <v>322</v>
      </c>
      <c r="K52" s="298" t="s">
        <v>323</v>
      </c>
      <c r="L52" s="301" t="s">
        <v>2042</v>
      </c>
    </row>
    <row r="53" spans="1:12" x14ac:dyDescent="0.25">
      <c r="A53" s="290"/>
      <c r="B53" s="14" t="s">
        <v>288</v>
      </c>
      <c r="C53" s="208"/>
      <c r="D53" s="208"/>
      <c r="E53" s="208"/>
      <c r="F53" s="208"/>
      <c r="G53" s="208"/>
      <c r="H53" s="208"/>
      <c r="I53" s="298"/>
      <c r="J53" s="298"/>
      <c r="K53" s="298"/>
      <c r="L53" s="301"/>
    </row>
    <row r="54" spans="1:12" x14ac:dyDescent="0.25">
      <c r="A54" s="290"/>
      <c r="B54" s="14" t="s">
        <v>289</v>
      </c>
      <c r="C54" s="208"/>
      <c r="D54" s="208"/>
      <c r="E54" s="208"/>
      <c r="F54" s="208"/>
      <c r="G54" s="208"/>
      <c r="H54" s="208"/>
      <c r="I54" s="298"/>
      <c r="J54" s="298"/>
      <c r="K54" s="298"/>
      <c r="L54" s="301"/>
    </row>
    <row r="55" spans="1:12" x14ac:dyDescent="0.25">
      <c r="A55" s="290"/>
      <c r="B55" s="14" t="s">
        <v>290</v>
      </c>
      <c r="C55" s="208" t="s">
        <v>284</v>
      </c>
      <c r="D55" s="208" t="s">
        <v>284</v>
      </c>
      <c r="E55" s="208" t="s">
        <v>304</v>
      </c>
      <c r="F55" s="208" t="s">
        <v>284</v>
      </c>
      <c r="G55" s="208" t="s">
        <v>286</v>
      </c>
      <c r="H55" s="208" t="s">
        <v>304</v>
      </c>
      <c r="I55" s="298"/>
      <c r="J55" s="298"/>
      <c r="K55" s="298"/>
      <c r="L55" s="301"/>
    </row>
    <row r="56" spans="1:12" x14ac:dyDescent="0.25">
      <c r="A56" s="290"/>
      <c r="B56" s="14" t="s">
        <v>295</v>
      </c>
      <c r="C56" s="208" t="s">
        <v>315</v>
      </c>
      <c r="D56" s="208" t="s">
        <v>292</v>
      </c>
      <c r="E56" s="208" t="s">
        <v>304</v>
      </c>
      <c r="F56" s="208" t="s">
        <v>284</v>
      </c>
      <c r="G56" s="208" t="s">
        <v>320</v>
      </c>
      <c r="H56" s="208" t="s">
        <v>304</v>
      </c>
      <c r="I56" s="298"/>
      <c r="J56" s="298"/>
      <c r="K56" s="298"/>
      <c r="L56" s="301"/>
    </row>
    <row r="57" spans="1:12" x14ac:dyDescent="0.25">
      <c r="A57" s="290"/>
      <c r="B57" s="14" t="s">
        <v>296</v>
      </c>
      <c r="C57" s="208"/>
      <c r="D57" s="208"/>
      <c r="E57" s="208"/>
      <c r="F57" s="208"/>
      <c r="G57" s="208"/>
      <c r="H57" s="208"/>
      <c r="I57" s="298"/>
      <c r="J57" s="298"/>
      <c r="K57" s="298"/>
      <c r="L57" s="301"/>
    </row>
    <row r="58" spans="1:12" x14ac:dyDescent="0.25">
      <c r="A58" s="290"/>
      <c r="B58" s="14" t="s">
        <v>297</v>
      </c>
      <c r="C58" s="208"/>
      <c r="D58" s="208"/>
      <c r="E58" s="208"/>
      <c r="F58" s="208"/>
      <c r="G58" s="208"/>
      <c r="H58" s="208"/>
      <c r="I58" s="298"/>
      <c r="J58" s="298"/>
      <c r="K58" s="298"/>
      <c r="L58" s="301"/>
    </row>
    <row r="59" spans="1:12" x14ac:dyDescent="0.25">
      <c r="A59" s="290"/>
      <c r="B59" s="14" t="s">
        <v>298</v>
      </c>
      <c r="C59" s="56" t="s">
        <v>1737</v>
      </c>
      <c r="D59" s="56" t="s">
        <v>291</v>
      </c>
      <c r="E59" s="56" t="s">
        <v>304</v>
      </c>
      <c r="F59" s="56" t="s">
        <v>284</v>
      </c>
      <c r="G59" s="56" t="s">
        <v>309</v>
      </c>
      <c r="H59" s="56" t="s">
        <v>304</v>
      </c>
      <c r="I59" s="298"/>
      <c r="J59" s="298"/>
      <c r="K59" s="298"/>
      <c r="L59" s="301"/>
    </row>
    <row r="60" spans="1:12" x14ac:dyDescent="0.25">
      <c r="A60" s="290"/>
      <c r="B60" s="14" t="s">
        <v>299</v>
      </c>
      <c r="C60" s="208"/>
      <c r="D60" s="208"/>
      <c r="E60" s="208"/>
      <c r="F60" s="208"/>
      <c r="G60" s="208"/>
      <c r="H60" s="208"/>
      <c r="I60" s="298"/>
      <c r="J60" s="298"/>
      <c r="K60" s="298"/>
      <c r="L60" s="301"/>
    </row>
    <row r="61" spans="1:12" ht="15.75" thickBot="1" x14ac:dyDescent="0.3">
      <c r="A61" s="291"/>
      <c r="B61" s="16" t="s">
        <v>300</v>
      </c>
      <c r="C61" s="210" t="s">
        <v>324</v>
      </c>
      <c r="D61" s="210" t="s">
        <v>284</v>
      </c>
      <c r="E61" s="210" t="s">
        <v>304</v>
      </c>
      <c r="F61" s="210" t="s">
        <v>284</v>
      </c>
      <c r="G61" s="210" t="s">
        <v>309</v>
      </c>
      <c r="H61" s="210" t="s">
        <v>304</v>
      </c>
      <c r="I61" s="299"/>
      <c r="J61" s="299"/>
      <c r="K61" s="299"/>
      <c r="L61" s="302"/>
    </row>
    <row r="62" spans="1:12" s="10" customFormat="1" ht="17.25" thickTop="1" thickBot="1" x14ac:dyDescent="0.25">
      <c r="A62" s="304" t="s">
        <v>1738</v>
      </c>
      <c r="B62" s="305"/>
      <c r="C62" s="305"/>
      <c r="D62" s="305"/>
      <c r="E62" s="305"/>
      <c r="F62" s="305"/>
      <c r="G62" s="305"/>
      <c r="H62" s="305"/>
      <c r="I62" s="306"/>
      <c r="J62" s="306"/>
      <c r="K62" s="306"/>
      <c r="L62" s="307"/>
    </row>
    <row r="63" spans="1:12" ht="66.75" customHeight="1" thickTop="1" thickBot="1" x14ac:dyDescent="0.3">
      <c r="A63" s="216" t="s">
        <v>325</v>
      </c>
      <c r="B63" s="18" t="s">
        <v>326</v>
      </c>
      <c r="C63" s="212" t="s">
        <v>334</v>
      </c>
      <c r="D63" s="212" t="s">
        <v>291</v>
      </c>
      <c r="E63" s="212" t="s">
        <v>304</v>
      </c>
      <c r="F63" s="212" t="s">
        <v>284</v>
      </c>
      <c r="G63" s="212" t="s">
        <v>351</v>
      </c>
      <c r="H63" s="212" t="s">
        <v>304</v>
      </c>
      <c r="I63" s="19" t="s">
        <v>327</v>
      </c>
      <c r="J63" s="19" t="s">
        <v>328</v>
      </c>
      <c r="K63" s="19" t="s">
        <v>329</v>
      </c>
      <c r="L63" s="20" t="s">
        <v>2042</v>
      </c>
    </row>
    <row r="64" spans="1:12" ht="15.75" thickTop="1" x14ac:dyDescent="0.25">
      <c r="A64" s="290" t="s">
        <v>330</v>
      </c>
      <c r="B64" s="11" t="s">
        <v>1732</v>
      </c>
      <c r="C64" s="207" t="s">
        <v>324</v>
      </c>
      <c r="D64" s="207" t="s">
        <v>291</v>
      </c>
      <c r="E64" s="207" t="s">
        <v>304</v>
      </c>
      <c r="F64" s="207" t="s">
        <v>284</v>
      </c>
      <c r="G64" s="207" t="s">
        <v>320</v>
      </c>
      <c r="H64" s="207" t="s">
        <v>304</v>
      </c>
      <c r="I64" s="298" t="s">
        <v>1743</v>
      </c>
      <c r="J64" s="298" t="s">
        <v>1744</v>
      </c>
      <c r="K64" s="298" t="s">
        <v>1752</v>
      </c>
      <c r="L64" s="301" t="s">
        <v>2042</v>
      </c>
    </row>
    <row r="65" spans="1:12" x14ac:dyDescent="0.25">
      <c r="A65" s="290"/>
      <c r="B65" s="14" t="s">
        <v>288</v>
      </c>
      <c r="C65" s="208"/>
      <c r="D65" s="208"/>
      <c r="E65" s="208"/>
      <c r="F65" s="208"/>
      <c r="G65" s="208"/>
      <c r="H65" s="208"/>
      <c r="I65" s="298"/>
      <c r="J65" s="298"/>
      <c r="K65" s="298"/>
      <c r="L65" s="301"/>
    </row>
    <row r="66" spans="1:12" x14ac:dyDescent="0.25">
      <c r="A66" s="290"/>
      <c r="B66" s="14" t="s">
        <v>289</v>
      </c>
      <c r="C66" s="208"/>
      <c r="D66" s="208"/>
      <c r="E66" s="208"/>
      <c r="F66" s="208"/>
      <c r="G66" s="208"/>
      <c r="H66" s="208"/>
      <c r="I66" s="298"/>
      <c r="J66" s="298"/>
      <c r="K66" s="298"/>
      <c r="L66" s="301"/>
    </row>
    <row r="67" spans="1:12" x14ac:dyDescent="0.25">
      <c r="A67" s="290"/>
      <c r="B67" s="14" t="s">
        <v>290</v>
      </c>
      <c r="C67" s="208" t="s">
        <v>284</v>
      </c>
      <c r="D67" s="208" t="s">
        <v>291</v>
      </c>
      <c r="E67" s="208" t="s">
        <v>283</v>
      </c>
      <c r="F67" s="208" t="s">
        <v>285</v>
      </c>
      <c r="G67" s="208" t="s">
        <v>309</v>
      </c>
      <c r="H67" s="208" t="s">
        <v>304</v>
      </c>
      <c r="I67" s="298"/>
      <c r="J67" s="298"/>
      <c r="K67" s="298"/>
      <c r="L67" s="301"/>
    </row>
    <row r="68" spans="1:12" x14ac:dyDescent="0.25">
      <c r="A68" s="290"/>
      <c r="B68" s="14" t="s">
        <v>295</v>
      </c>
      <c r="C68" s="208" t="s">
        <v>315</v>
      </c>
      <c r="D68" s="208" t="s">
        <v>284</v>
      </c>
      <c r="E68" s="208" t="s">
        <v>304</v>
      </c>
      <c r="F68" s="208" t="s">
        <v>315</v>
      </c>
      <c r="G68" s="208" t="s">
        <v>294</v>
      </c>
      <c r="H68" s="208" t="s">
        <v>304</v>
      </c>
      <c r="I68" s="298"/>
      <c r="J68" s="298"/>
      <c r="K68" s="298"/>
      <c r="L68" s="301"/>
    </row>
    <row r="69" spans="1:12" x14ac:dyDescent="0.25">
      <c r="A69" s="290"/>
      <c r="B69" s="14" t="s">
        <v>296</v>
      </c>
      <c r="C69" s="208"/>
      <c r="D69" s="208"/>
      <c r="E69" s="208"/>
      <c r="F69" s="208"/>
      <c r="G69" s="208"/>
      <c r="H69" s="208"/>
      <c r="I69" s="298"/>
      <c r="J69" s="298"/>
      <c r="K69" s="298"/>
      <c r="L69" s="301"/>
    </row>
    <row r="70" spans="1:12" x14ac:dyDescent="0.25">
      <c r="A70" s="290"/>
      <c r="B70" s="14" t="s">
        <v>297</v>
      </c>
      <c r="C70" s="208"/>
      <c r="D70" s="208"/>
      <c r="E70" s="208"/>
      <c r="F70" s="208"/>
      <c r="G70" s="208"/>
      <c r="H70" s="208"/>
      <c r="I70" s="298"/>
      <c r="J70" s="298"/>
      <c r="K70" s="298"/>
      <c r="L70" s="301"/>
    </row>
    <row r="71" spans="1:12" x14ac:dyDescent="0.25">
      <c r="A71" s="290"/>
      <c r="B71" s="14" t="s">
        <v>298</v>
      </c>
      <c r="C71" s="56" t="s">
        <v>310</v>
      </c>
      <c r="D71" s="56" t="s">
        <v>284</v>
      </c>
      <c r="E71" s="56" t="s">
        <v>283</v>
      </c>
      <c r="F71" s="56" t="s">
        <v>315</v>
      </c>
      <c r="G71" s="56" t="s">
        <v>309</v>
      </c>
      <c r="H71" s="56" t="s">
        <v>292</v>
      </c>
      <c r="I71" s="298"/>
      <c r="J71" s="298"/>
      <c r="K71" s="298"/>
      <c r="L71" s="301"/>
    </row>
    <row r="72" spans="1:12" x14ac:dyDescent="0.25">
      <c r="A72" s="290"/>
      <c r="B72" s="14" t="s">
        <v>299</v>
      </c>
      <c r="C72" s="208"/>
      <c r="D72" s="208"/>
      <c r="E72" s="208"/>
      <c r="F72" s="208"/>
      <c r="G72" s="208"/>
      <c r="H72" s="208"/>
      <c r="I72" s="298"/>
      <c r="J72" s="298"/>
      <c r="K72" s="298"/>
      <c r="L72" s="301"/>
    </row>
    <row r="73" spans="1:12" ht="50.25" customHeight="1" thickBot="1" x14ac:dyDescent="0.3">
      <c r="A73" s="291"/>
      <c r="B73" s="16" t="s">
        <v>300</v>
      </c>
      <c r="C73" s="210" t="s">
        <v>331</v>
      </c>
      <c r="D73" s="210" t="s">
        <v>284</v>
      </c>
      <c r="E73" s="210" t="s">
        <v>292</v>
      </c>
      <c r="F73" s="210" t="s">
        <v>302</v>
      </c>
      <c r="G73" s="210" t="s">
        <v>294</v>
      </c>
      <c r="H73" s="210" t="s">
        <v>294</v>
      </c>
      <c r="I73" s="299"/>
      <c r="J73" s="299"/>
      <c r="K73" s="299"/>
      <c r="L73" s="302"/>
    </row>
    <row r="74" spans="1:12" ht="30.75" thickTop="1" x14ac:dyDescent="0.25">
      <c r="A74" s="290" t="s">
        <v>1735</v>
      </c>
      <c r="B74" s="11" t="s">
        <v>1720</v>
      </c>
      <c r="C74" s="207" t="s">
        <v>324</v>
      </c>
      <c r="D74" s="207" t="s">
        <v>291</v>
      </c>
      <c r="E74" s="207" t="s">
        <v>304</v>
      </c>
      <c r="F74" s="207" t="s">
        <v>284</v>
      </c>
      <c r="G74" s="207" t="s">
        <v>320</v>
      </c>
      <c r="H74" s="207" t="s">
        <v>304</v>
      </c>
      <c r="I74" s="298" t="s">
        <v>1745</v>
      </c>
      <c r="J74" s="298" t="s">
        <v>1746</v>
      </c>
      <c r="K74" s="298" t="s">
        <v>1747</v>
      </c>
      <c r="L74" s="301" t="s">
        <v>2042</v>
      </c>
    </row>
    <row r="75" spans="1:12" ht="30" x14ac:dyDescent="0.25">
      <c r="A75" s="290"/>
      <c r="B75" s="11" t="s">
        <v>1721</v>
      </c>
      <c r="C75" s="207" t="s">
        <v>1733</v>
      </c>
      <c r="D75" s="207" t="s">
        <v>284</v>
      </c>
      <c r="E75" s="207" t="s">
        <v>283</v>
      </c>
      <c r="F75" s="207" t="s">
        <v>292</v>
      </c>
      <c r="G75" s="207" t="s">
        <v>286</v>
      </c>
      <c r="H75" s="207" t="s">
        <v>292</v>
      </c>
      <c r="I75" s="298"/>
      <c r="J75" s="298"/>
      <c r="K75" s="298"/>
      <c r="L75" s="301"/>
    </row>
    <row r="76" spans="1:12" x14ac:dyDescent="0.25">
      <c r="A76" s="290"/>
      <c r="B76" s="14" t="s">
        <v>289</v>
      </c>
      <c r="C76" s="208"/>
      <c r="D76" s="208"/>
      <c r="E76" s="208"/>
      <c r="F76" s="208"/>
      <c r="G76" s="208"/>
      <c r="H76" s="208"/>
      <c r="I76" s="298"/>
      <c r="J76" s="298"/>
      <c r="K76" s="298"/>
      <c r="L76" s="301"/>
    </row>
    <row r="77" spans="1:12" x14ac:dyDescent="0.25">
      <c r="A77" s="290"/>
      <c r="B77" s="14" t="s">
        <v>290</v>
      </c>
      <c r="C77" s="208" t="s">
        <v>284</v>
      </c>
      <c r="D77" s="208" t="s">
        <v>291</v>
      </c>
      <c r="E77" s="208" t="s">
        <v>292</v>
      </c>
      <c r="F77" s="208" t="s">
        <v>293</v>
      </c>
      <c r="G77" s="208" t="s">
        <v>294</v>
      </c>
      <c r="H77" s="208" t="s">
        <v>304</v>
      </c>
      <c r="I77" s="298"/>
      <c r="J77" s="298"/>
      <c r="K77" s="298"/>
      <c r="L77" s="301"/>
    </row>
    <row r="78" spans="1:12" x14ac:dyDescent="0.25">
      <c r="A78" s="290"/>
      <c r="B78" s="14" t="s">
        <v>295</v>
      </c>
      <c r="C78" s="208" t="s">
        <v>283</v>
      </c>
      <c r="D78" s="208" t="s">
        <v>284</v>
      </c>
      <c r="E78" s="208" t="s">
        <v>283</v>
      </c>
      <c r="F78" s="208" t="s">
        <v>283</v>
      </c>
      <c r="G78" s="208" t="s">
        <v>286</v>
      </c>
      <c r="H78" s="208" t="s">
        <v>283</v>
      </c>
      <c r="I78" s="298"/>
      <c r="J78" s="298"/>
      <c r="K78" s="298"/>
      <c r="L78" s="301"/>
    </row>
    <row r="79" spans="1:12" x14ac:dyDescent="0.25">
      <c r="A79" s="290"/>
      <c r="B79" s="14" t="s">
        <v>296</v>
      </c>
      <c r="C79" s="208"/>
      <c r="D79" s="208"/>
      <c r="E79" s="208"/>
      <c r="F79" s="208"/>
      <c r="G79" s="208"/>
      <c r="H79" s="208"/>
      <c r="I79" s="298"/>
      <c r="J79" s="298"/>
      <c r="K79" s="298"/>
      <c r="L79" s="301"/>
    </row>
    <row r="80" spans="1:12" x14ac:dyDescent="0.25">
      <c r="A80" s="290"/>
      <c r="B80" s="14" t="s">
        <v>297</v>
      </c>
      <c r="C80" s="208"/>
      <c r="D80" s="208"/>
      <c r="E80" s="208"/>
      <c r="F80" s="208"/>
      <c r="G80" s="208"/>
      <c r="H80" s="208"/>
      <c r="I80" s="298"/>
      <c r="J80" s="298"/>
      <c r="K80" s="298"/>
      <c r="L80" s="301"/>
    </row>
    <row r="81" spans="1:12" x14ac:dyDescent="0.25">
      <c r="A81" s="290"/>
      <c r="B81" s="14" t="s">
        <v>298</v>
      </c>
      <c r="C81" s="56" t="s">
        <v>284</v>
      </c>
      <c r="D81" s="56" t="s">
        <v>291</v>
      </c>
      <c r="E81" s="56" t="s">
        <v>304</v>
      </c>
      <c r="F81" s="56" t="s">
        <v>284</v>
      </c>
      <c r="G81" s="56" t="s">
        <v>286</v>
      </c>
      <c r="H81" s="56" t="s">
        <v>304</v>
      </c>
      <c r="I81" s="298"/>
      <c r="J81" s="298"/>
      <c r="K81" s="298"/>
      <c r="L81" s="301"/>
    </row>
    <row r="82" spans="1:12" x14ac:dyDescent="0.25">
      <c r="A82" s="290"/>
      <c r="B82" s="14" t="s">
        <v>299</v>
      </c>
      <c r="C82" s="208"/>
      <c r="D82" s="208"/>
      <c r="E82" s="208"/>
      <c r="F82" s="208"/>
      <c r="G82" s="208"/>
      <c r="H82" s="208"/>
      <c r="I82" s="298"/>
      <c r="J82" s="298"/>
      <c r="K82" s="298"/>
      <c r="L82" s="301"/>
    </row>
    <row r="83" spans="1:12" ht="47.25" customHeight="1" thickBot="1" x14ac:dyDescent="0.3">
      <c r="A83" s="291"/>
      <c r="B83" s="16" t="s">
        <v>300</v>
      </c>
      <c r="C83" s="210" t="s">
        <v>332</v>
      </c>
      <c r="D83" s="210" t="s">
        <v>284</v>
      </c>
      <c r="E83" s="210" t="s">
        <v>304</v>
      </c>
      <c r="F83" s="210" t="s">
        <v>284</v>
      </c>
      <c r="G83" s="210" t="s">
        <v>286</v>
      </c>
      <c r="H83" s="210" t="s">
        <v>283</v>
      </c>
      <c r="I83" s="299"/>
      <c r="J83" s="299"/>
      <c r="K83" s="299"/>
      <c r="L83" s="302"/>
    </row>
    <row r="84" spans="1:12" ht="91.5" thickTop="1" thickBot="1" x14ac:dyDescent="0.3">
      <c r="A84" s="216" t="s">
        <v>333</v>
      </c>
      <c r="B84" s="18" t="s">
        <v>326</v>
      </c>
      <c r="C84" s="212" t="s">
        <v>334</v>
      </c>
      <c r="D84" s="212" t="s">
        <v>291</v>
      </c>
      <c r="E84" s="212" t="s">
        <v>304</v>
      </c>
      <c r="F84" s="212" t="s">
        <v>284</v>
      </c>
      <c r="G84" s="212" t="s">
        <v>320</v>
      </c>
      <c r="H84" s="212" t="s">
        <v>304</v>
      </c>
      <c r="I84" s="19" t="s">
        <v>335</v>
      </c>
      <c r="J84" s="19" t="s">
        <v>336</v>
      </c>
      <c r="K84" s="19" t="s">
        <v>337</v>
      </c>
      <c r="L84" s="20" t="s">
        <v>2042</v>
      </c>
    </row>
    <row r="85" spans="1:12" s="10" customFormat="1" ht="34.5" customHeight="1" thickTop="1" thickBot="1" x14ac:dyDescent="0.25">
      <c r="A85" s="304" t="s">
        <v>338</v>
      </c>
      <c r="B85" s="305"/>
      <c r="C85" s="305"/>
      <c r="D85" s="305"/>
      <c r="E85" s="305"/>
      <c r="F85" s="305"/>
      <c r="G85" s="305"/>
      <c r="H85" s="305"/>
      <c r="I85" s="306"/>
      <c r="J85" s="306"/>
      <c r="K85" s="306"/>
      <c r="L85" s="307"/>
    </row>
    <row r="86" spans="1:12" s="10" customFormat="1" ht="30.75" customHeight="1" thickTop="1" thickBot="1" x14ac:dyDescent="0.25">
      <c r="A86" s="286" t="s">
        <v>339</v>
      </c>
      <c r="B86" s="287"/>
      <c r="C86" s="287"/>
      <c r="D86" s="287"/>
      <c r="E86" s="287"/>
      <c r="F86" s="287"/>
      <c r="G86" s="287"/>
      <c r="H86" s="287"/>
      <c r="I86" s="288"/>
      <c r="J86" s="288"/>
      <c r="K86" s="288"/>
      <c r="L86" s="289"/>
    </row>
    <row r="87" spans="1:12" ht="30.75" thickTop="1" x14ac:dyDescent="0.25">
      <c r="A87" s="290" t="s">
        <v>340</v>
      </c>
      <c r="B87" s="11" t="s">
        <v>1720</v>
      </c>
      <c r="C87" s="206" t="s">
        <v>1729</v>
      </c>
      <c r="D87" s="206" t="s">
        <v>291</v>
      </c>
      <c r="E87" s="206" t="s">
        <v>304</v>
      </c>
      <c r="F87" s="206" t="s">
        <v>284</v>
      </c>
      <c r="G87" s="206" t="s">
        <v>320</v>
      </c>
      <c r="H87" s="206" t="s">
        <v>304</v>
      </c>
      <c r="I87" s="298" t="s">
        <v>341</v>
      </c>
      <c r="J87" s="298" t="s">
        <v>1748</v>
      </c>
      <c r="K87" s="298" t="s">
        <v>342</v>
      </c>
      <c r="L87" s="301" t="s">
        <v>2042</v>
      </c>
    </row>
    <row r="88" spans="1:12" ht="30" x14ac:dyDescent="0.25">
      <c r="A88" s="290"/>
      <c r="B88" s="11" t="s">
        <v>1721</v>
      </c>
      <c r="C88" s="207" t="s">
        <v>1733</v>
      </c>
      <c r="D88" s="207" t="s">
        <v>284</v>
      </c>
      <c r="E88" s="207" t="s">
        <v>304</v>
      </c>
      <c r="F88" s="207" t="s">
        <v>304</v>
      </c>
      <c r="G88" s="207" t="s">
        <v>285</v>
      </c>
      <c r="H88" s="207" t="s">
        <v>292</v>
      </c>
      <c r="I88" s="298"/>
      <c r="J88" s="298"/>
      <c r="K88" s="298"/>
      <c r="L88" s="301"/>
    </row>
    <row r="89" spans="1:12" x14ac:dyDescent="0.25">
      <c r="A89" s="290"/>
      <c r="B89" s="14" t="s">
        <v>288</v>
      </c>
      <c r="C89" s="213"/>
      <c r="D89" s="213"/>
      <c r="E89" s="213"/>
      <c r="F89" s="213"/>
      <c r="G89" s="213"/>
      <c r="H89" s="213"/>
      <c r="I89" s="298"/>
      <c r="J89" s="298"/>
      <c r="K89" s="298"/>
      <c r="L89" s="301"/>
    </row>
    <row r="90" spans="1:12" x14ac:dyDescent="0.25">
      <c r="A90" s="290"/>
      <c r="B90" s="14" t="s">
        <v>289</v>
      </c>
      <c r="C90" s="213"/>
      <c r="D90" s="213"/>
      <c r="E90" s="213"/>
      <c r="F90" s="213"/>
      <c r="G90" s="213"/>
      <c r="H90" s="213"/>
      <c r="I90" s="298"/>
      <c r="J90" s="298"/>
      <c r="K90" s="298"/>
      <c r="L90" s="301"/>
    </row>
    <row r="91" spans="1:12" x14ac:dyDescent="0.25">
      <c r="A91" s="290"/>
      <c r="B91" s="14" t="s">
        <v>290</v>
      </c>
      <c r="C91" s="213" t="s">
        <v>284</v>
      </c>
      <c r="D91" s="213" t="s">
        <v>284</v>
      </c>
      <c r="E91" s="213" t="s">
        <v>292</v>
      </c>
      <c r="F91" s="213" t="s">
        <v>293</v>
      </c>
      <c r="G91" s="213" t="s">
        <v>294</v>
      </c>
      <c r="H91" s="213" t="s">
        <v>304</v>
      </c>
      <c r="I91" s="298"/>
      <c r="J91" s="298"/>
      <c r="K91" s="298"/>
      <c r="L91" s="301"/>
    </row>
    <row r="92" spans="1:12" x14ac:dyDescent="0.25">
      <c r="A92" s="290"/>
      <c r="B92" s="14" t="s">
        <v>295</v>
      </c>
      <c r="C92" s="214" t="s">
        <v>283</v>
      </c>
      <c r="D92" s="214" t="s">
        <v>284</v>
      </c>
      <c r="E92" s="214" t="s">
        <v>304</v>
      </c>
      <c r="F92" s="214" t="s">
        <v>283</v>
      </c>
      <c r="G92" s="214" t="s">
        <v>286</v>
      </c>
      <c r="H92" s="214" t="s">
        <v>283</v>
      </c>
      <c r="I92" s="298"/>
      <c r="J92" s="298"/>
      <c r="K92" s="298"/>
      <c r="L92" s="301"/>
    </row>
    <row r="93" spans="1:12" x14ac:dyDescent="0.25">
      <c r="A93" s="290"/>
      <c r="B93" s="14" t="s">
        <v>296</v>
      </c>
      <c r="C93" s="213"/>
      <c r="D93" s="213"/>
      <c r="E93" s="213"/>
      <c r="F93" s="213"/>
      <c r="G93" s="213"/>
      <c r="H93" s="213"/>
      <c r="I93" s="298"/>
      <c r="J93" s="298"/>
      <c r="K93" s="298"/>
      <c r="L93" s="301"/>
    </row>
    <row r="94" spans="1:12" x14ac:dyDescent="0.25">
      <c r="A94" s="290"/>
      <c r="B94" s="14" t="s">
        <v>297</v>
      </c>
      <c r="C94" s="213"/>
      <c r="D94" s="213"/>
      <c r="E94" s="213"/>
      <c r="F94" s="213"/>
      <c r="G94" s="213"/>
      <c r="H94" s="213"/>
      <c r="I94" s="298"/>
      <c r="J94" s="298"/>
      <c r="K94" s="298"/>
      <c r="L94" s="301"/>
    </row>
    <row r="95" spans="1:12" x14ac:dyDescent="0.25">
      <c r="A95" s="290"/>
      <c r="B95" s="14" t="s">
        <v>298</v>
      </c>
      <c r="C95" s="217" t="s">
        <v>1722</v>
      </c>
      <c r="D95" s="217" t="s">
        <v>284</v>
      </c>
      <c r="E95" s="217" t="s">
        <v>304</v>
      </c>
      <c r="F95" s="217" t="s">
        <v>284</v>
      </c>
      <c r="G95" s="217" t="s">
        <v>286</v>
      </c>
      <c r="H95" s="217" t="s">
        <v>304</v>
      </c>
      <c r="I95" s="298"/>
      <c r="J95" s="298"/>
      <c r="K95" s="298"/>
      <c r="L95" s="301"/>
    </row>
    <row r="96" spans="1:12" x14ac:dyDescent="0.25">
      <c r="A96" s="290"/>
      <c r="B96" s="14" t="s">
        <v>299</v>
      </c>
      <c r="C96" s="213"/>
      <c r="D96" s="213"/>
      <c r="E96" s="213"/>
      <c r="F96" s="213"/>
      <c r="G96" s="213"/>
      <c r="H96" s="213"/>
      <c r="I96" s="298"/>
      <c r="J96" s="298"/>
      <c r="K96" s="298"/>
      <c r="L96" s="301"/>
    </row>
    <row r="97" spans="1:12" ht="15.75" thickBot="1" x14ac:dyDescent="0.3">
      <c r="A97" s="291"/>
      <c r="B97" s="16" t="s">
        <v>300</v>
      </c>
      <c r="C97" s="215" t="s">
        <v>343</v>
      </c>
      <c r="D97" s="215" t="s">
        <v>284</v>
      </c>
      <c r="E97" s="215" t="s">
        <v>292</v>
      </c>
      <c r="F97" s="215" t="s">
        <v>284</v>
      </c>
      <c r="G97" s="215" t="s">
        <v>286</v>
      </c>
      <c r="H97" s="215" t="s">
        <v>283</v>
      </c>
      <c r="I97" s="299"/>
      <c r="J97" s="299"/>
      <c r="K97" s="299"/>
      <c r="L97" s="302"/>
    </row>
    <row r="98" spans="1:12" ht="30.75" thickTop="1" x14ac:dyDescent="0.25">
      <c r="A98" s="290" t="s">
        <v>344</v>
      </c>
      <c r="B98" s="11" t="s">
        <v>1720</v>
      </c>
      <c r="C98" s="207" t="s">
        <v>293</v>
      </c>
      <c r="D98" s="207" t="s">
        <v>291</v>
      </c>
      <c r="E98" s="207" t="s">
        <v>283</v>
      </c>
      <c r="F98" s="207" t="s">
        <v>283</v>
      </c>
      <c r="G98" s="207" t="s">
        <v>286</v>
      </c>
      <c r="H98" s="207" t="s">
        <v>292</v>
      </c>
      <c r="I98" s="298" t="s">
        <v>1749</v>
      </c>
      <c r="J98" s="298" t="s">
        <v>345</v>
      </c>
      <c r="K98" s="298" t="s">
        <v>1750</v>
      </c>
      <c r="L98" s="301" t="s">
        <v>2042</v>
      </c>
    </row>
    <row r="99" spans="1:12" ht="30" x14ac:dyDescent="0.25">
      <c r="A99" s="290"/>
      <c r="B99" s="11" t="s">
        <v>1721</v>
      </c>
      <c r="C99" s="207" t="s">
        <v>293</v>
      </c>
      <c r="D99" s="207" t="s">
        <v>291</v>
      </c>
      <c r="E99" s="207" t="s">
        <v>283</v>
      </c>
      <c r="F99" s="207" t="s">
        <v>292</v>
      </c>
      <c r="G99" s="207" t="s">
        <v>309</v>
      </c>
      <c r="H99" s="207" t="s">
        <v>292</v>
      </c>
      <c r="I99" s="298"/>
      <c r="J99" s="298"/>
      <c r="K99" s="298"/>
      <c r="L99" s="301"/>
    </row>
    <row r="100" spans="1:12" x14ac:dyDescent="0.25">
      <c r="A100" s="290"/>
      <c r="B100" s="14" t="s">
        <v>288</v>
      </c>
      <c r="C100" s="213"/>
      <c r="D100" s="213"/>
      <c r="E100" s="213"/>
      <c r="F100" s="213"/>
      <c r="G100" s="213"/>
      <c r="H100" s="213"/>
      <c r="I100" s="298"/>
      <c r="J100" s="298"/>
      <c r="K100" s="298"/>
      <c r="L100" s="301"/>
    </row>
    <row r="101" spans="1:12" x14ac:dyDescent="0.25">
      <c r="A101" s="290"/>
      <c r="B101" s="14" t="s">
        <v>289</v>
      </c>
      <c r="C101" s="213"/>
      <c r="D101" s="213"/>
      <c r="E101" s="213"/>
      <c r="F101" s="213"/>
      <c r="G101" s="213"/>
      <c r="H101" s="213"/>
      <c r="I101" s="298"/>
      <c r="J101" s="298"/>
      <c r="K101" s="298"/>
      <c r="L101" s="301"/>
    </row>
    <row r="102" spans="1:12" x14ac:dyDescent="0.25">
      <c r="A102" s="290"/>
      <c r="B102" s="14" t="s">
        <v>290</v>
      </c>
      <c r="C102" s="213" t="s">
        <v>302</v>
      </c>
      <c r="D102" s="213" t="s">
        <v>291</v>
      </c>
      <c r="E102" s="213" t="s">
        <v>283</v>
      </c>
      <c r="F102" s="213" t="s">
        <v>285</v>
      </c>
      <c r="G102" s="213" t="s">
        <v>286</v>
      </c>
      <c r="H102" s="213"/>
      <c r="I102" s="298"/>
      <c r="J102" s="298"/>
      <c r="K102" s="298"/>
      <c r="L102" s="301"/>
    </row>
    <row r="103" spans="1:12" x14ac:dyDescent="0.25">
      <c r="A103" s="290"/>
      <c r="B103" s="14" t="s">
        <v>295</v>
      </c>
      <c r="C103" s="214" t="s">
        <v>308</v>
      </c>
      <c r="D103" s="214" t="s">
        <v>291</v>
      </c>
      <c r="E103" s="214" t="s">
        <v>283</v>
      </c>
      <c r="F103" s="214" t="s">
        <v>292</v>
      </c>
      <c r="G103" s="214" t="s">
        <v>286</v>
      </c>
      <c r="H103" s="214" t="s">
        <v>283</v>
      </c>
      <c r="I103" s="298"/>
      <c r="J103" s="298"/>
      <c r="K103" s="298"/>
      <c r="L103" s="301"/>
    </row>
    <row r="104" spans="1:12" x14ac:dyDescent="0.25">
      <c r="A104" s="290"/>
      <c r="B104" s="14" t="s">
        <v>296</v>
      </c>
      <c r="C104" s="213"/>
      <c r="D104" s="213"/>
      <c r="E104" s="213"/>
      <c r="F104" s="213"/>
      <c r="G104" s="213"/>
      <c r="H104" s="213"/>
      <c r="I104" s="298"/>
      <c r="J104" s="298"/>
      <c r="K104" s="298"/>
      <c r="L104" s="301"/>
    </row>
    <row r="105" spans="1:12" x14ac:dyDescent="0.25">
      <c r="A105" s="290"/>
      <c r="B105" s="14" t="s">
        <v>297</v>
      </c>
      <c r="C105" s="213"/>
      <c r="D105" s="213"/>
      <c r="E105" s="213"/>
      <c r="F105" s="213"/>
      <c r="G105" s="213"/>
      <c r="H105" s="213"/>
      <c r="I105" s="298"/>
      <c r="J105" s="298"/>
      <c r="K105" s="298"/>
      <c r="L105" s="301"/>
    </row>
    <row r="106" spans="1:12" x14ac:dyDescent="0.25">
      <c r="A106" s="290"/>
      <c r="B106" s="14" t="s">
        <v>298</v>
      </c>
      <c r="C106" s="217" t="s">
        <v>1736</v>
      </c>
      <c r="D106" s="217" t="s">
        <v>291</v>
      </c>
      <c r="E106" s="217" t="s">
        <v>304</v>
      </c>
      <c r="F106" s="217" t="s">
        <v>284</v>
      </c>
      <c r="G106" s="217" t="s">
        <v>286</v>
      </c>
      <c r="H106" s="217" t="s">
        <v>304</v>
      </c>
      <c r="I106" s="298"/>
      <c r="J106" s="298"/>
      <c r="K106" s="298"/>
      <c r="L106" s="301"/>
    </row>
    <row r="107" spans="1:12" x14ac:dyDescent="0.25">
      <c r="A107" s="290"/>
      <c r="B107" s="14" t="s">
        <v>299</v>
      </c>
      <c r="C107" s="213"/>
      <c r="D107" s="213"/>
      <c r="E107" s="213"/>
      <c r="F107" s="213"/>
      <c r="G107" s="213"/>
      <c r="H107" s="213"/>
      <c r="I107" s="298"/>
      <c r="J107" s="298"/>
      <c r="K107" s="298"/>
      <c r="L107" s="301"/>
    </row>
    <row r="108" spans="1:12" ht="15.75" thickBot="1" x14ac:dyDescent="0.3">
      <c r="A108" s="291"/>
      <c r="B108" s="16" t="s">
        <v>300</v>
      </c>
      <c r="C108" s="215" t="s">
        <v>346</v>
      </c>
      <c r="D108" s="215" t="s">
        <v>284</v>
      </c>
      <c r="E108" s="215" t="s">
        <v>292</v>
      </c>
      <c r="F108" s="215" t="s">
        <v>293</v>
      </c>
      <c r="G108" s="215" t="s">
        <v>294</v>
      </c>
      <c r="H108" s="215" t="s">
        <v>292</v>
      </c>
      <c r="I108" s="299"/>
      <c r="J108" s="299"/>
      <c r="K108" s="299"/>
      <c r="L108" s="302"/>
    </row>
    <row r="109" spans="1:12" ht="30.75" thickTop="1" x14ac:dyDescent="0.25">
      <c r="A109" s="303" t="s">
        <v>347</v>
      </c>
      <c r="B109" s="17" t="s">
        <v>1720</v>
      </c>
      <c r="C109" s="207" t="s">
        <v>293</v>
      </c>
      <c r="D109" s="207" t="s">
        <v>284</v>
      </c>
      <c r="E109" s="207" t="s">
        <v>283</v>
      </c>
      <c r="F109" s="207" t="s">
        <v>1734</v>
      </c>
      <c r="G109" s="207" t="s">
        <v>351</v>
      </c>
      <c r="H109" s="207" t="s">
        <v>292</v>
      </c>
      <c r="I109" s="308" t="s">
        <v>348</v>
      </c>
      <c r="J109" s="308" t="s">
        <v>349</v>
      </c>
      <c r="K109" s="308" t="s">
        <v>350</v>
      </c>
      <c r="L109" s="309" t="s">
        <v>2042</v>
      </c>
    </row>
    <row r="110" spans="1:12" ht="30" x14ac:dyDescent="0.25">
      <c r="A110" s="290"/>
      <c r="B110" s="11" t="s">
        <v>1721</v>
      </c>
      <c r="C110" s="207" t="s">
        <v>293</v>
      </c>
      <c r="D110" s="207" t="s">
        <v>284</v>
      </c>
      <c r="E110" s="207" t="s">
        <v>283</v>
      </c>
      <c r="F110" s="207" t="s">
        <v>292</v>
      </c>
      <c r="G110" s="207" t="s">
        <v>351</v>
      </c>
      <c r="H110" s="207" t="s">
        <v>292</v>
      </c>
      <c r="I110" s="298"/>
      <c r="J110" s="298"/>
      <c r="K110" s="298"/>
      <c r="L110" s="301"/>
    </row>
    <row r="111" spans="1:12" x14ac:dyDescent="0.25">
      <c r="A111" s="290"/>
      <c r="B111" s="14" t="s">
        <v>288</v>
      </c>
      <c r="C111" s="213"/>
      <c r="D111" s="213"/>
      <c r="E111" s="213"/>
      <c r="F111" s="213"/>
      <c r="G111" s="213"/>
      <c r="H111" s="213"/>
      <c r="I111" s="298"/>
      <c r="J111" s="298"/>
      <c r="K111" s="298"/>
      <c r="L111" s="301"/>
    </row>
    <row r="112" spans="1:12" x14ac:dyDescent="0.25">
      <c r="A112" s="290"/>
      <c r="B112" s="14" t="s">
        <v>289</v>
      </c>
      <c r="C112" s="213"/>
      <c r="D112" s="213"/>
      <c r="E112" s="213"/>
      <c r="F112" s="213"/>
      <c r="G112" s="213"/>
      <c r="H112" s="213"/>
      <c r="I112" s="298"/>
      <c r="J112" s="298"/>
      <c r="K112" s="298"/>
      <c r="L112" s="301"/>
    </row>
    <row r="113" spans="1:12" x14ac:dyDescent="0.25">
      <c r="A113" s="290"/>
      <c r="B113" s="14" t="s">
        <v>290</v>
      </c>
      <c r="C113" s="213" t="s">
        <v>302</v>
      </c>
      <c r="D113" s="213" t="s">
        <v>284</v>
      </c>
      <c r="E113" s="213" t="s">
        <v>304</v>
      </c>
      <c r="F113" s="213" t="s">
        <v>283</v>
      </c>
      <c r="G113" s="213" t="s">
        <v>286</v>
      </c>
      <c r="H113" s="213" t="s">
        <v>292</v>
      </c>
      <c r="I113" s="298"/>
      <c r="J113" s="298"/>
      <c r="K113" s="298"/>
      <c r="L113" s="301"/>
    </row>
    <row r="114" spans="1:12" x14ac:dyDescent="0.25">
      <c r="A114" s="290"/>
      <c r="B114" s="14" t="s">
        <v>295</v>
      </c>
      <c r="C114" s="214" t="s">
        <v>293</v>
      </c>
      <c r="D114" s="214" t="s">
        <v>284</v>
      </c>
      <c r="E114" s="214" t="s">
        <v>304</v>
      </c>
      <c r="F114" s="214" t="s">
        <v>308</v>
      </c>
      <c r="G114" s="214" t="s">
        <v>351</v>
      </c>
      <c r="H114" s="214" t="s">
        <v>283</v>
      </c>
      <c r="I114" s="298"/>
      <c r="J114" s="298"/>
      <c r="K114" s="298"/>
      <c r="L114" s="301"/>
    </row>
    <row r="115" spans="1:12" x14ac:dyDescent="0.25">
      <c r="A115" s="290"/>
      <c r="B115" s="14" t="s">
        <v>296</v>
      </c>
      <c r="C115" s="213"/>
      <c r="D115" s="213"/>
      <c r="E115" s="213"/>
      <c r="F115" s="213"/>
      <c r="G115" s="213"/>
      <c r="H115" s="213"/>
      <c r="I115" s="298"/>
      <c r="J115" s="298"/>
      <c r="K115" s="298"/>
      <c r="L115" s="301"/>
    </row>
    <row r="116" spans="1:12" x14ac:dyDescent="0.25">
      <c r="A116" s="290"/>
      <c r="B116" s="14" t="s">
        <v>297</v>
      </c>
      <c r="C116" s="213"/>
      <c r="D116" s="213"/>
      <c r="E116" s="213"/>
      <c r="F116" s="213"/>
      <c r="G116" s="213"/>
      <c r="H116" s="213"/>
      <c r="I116" s="298"/>
      <c r="J116" s="298"/>
      <c r="K116" s="298"/>
      <c r="L116" s="301"/>
    </row>
    <row r="117" spans="1:12" x14ac:dyDescent="0.25">
      <c r="A117" s="290"/>
      <c r="B117" s="14" t="s">
        <v>298</v>
      </c>
      <c r="C117" s="217" t="s">
        <v>293</v>
      </c>
      <c r="D117" s="217" t="s">
        <v>284</v>
      </c>
      <c r="E117" s="217" t="s">
        <v>304</v>
      </c>
      <c r="F117" s="217" t="s">
        <v>315</v>
      </c>
      <c r="G117" s="217" t="s">
        <v>351</v>
      </c>
      <c r="H117" s="217" t="s">
        <v>283</v>
      </c>
      <c r="I117" s="298"/>
      <c r="J117" s="298"/>
      <c r="K117" s="298"/>
      <c r="L117" s="301"/>
    </row>
    <row r="118" spans="1:12" x14ac:dyDescent="0.25">
      <c r="A118" s="290"/>
      <c r="B118" s="14" t="s">
        <v>299</v>
      </c>
      <c r="C118" s="213"/>
      <c r="D118" s="213"/>
      <c r="E118" s="213"/>
      <c r="F118" s="213"/>
      <c r="G118" s="213"/>
      <c r="H118" s="213"/>
      <c r="I118" s="298"/>
      <c r="J118" s="298"/>
      <c r="K118" s="298"/>
      <c r="L118" s="301"/>
    </row>
    <row r="119" spans="1:12" ht="15.75" thickBot="1" x14ac:dyDescent="0.3">
      <c r="A119" s="291"/>
      <c r="B119" s="16" t="s">
        <v>300</v>
      </c>
      <c r="C119" s="215" t="s">
        <v>310</v>
      </c>
      <c r="D119" s="215" t="s">
        <v>284</v>
      </c>
      <c r="E119" s="215" t="s">
        <v>292</v>
      </c>
      <c r="F119" s="215" t="s">
        <v>284</v>
      </c>
      <c r="G119" s="215" t="s">
        <v>294</v>
      </c>
      <c r="H119" s="215" t="s">
        <v>292</v>
      </c>
      <c r="I119" s="299"/>
      <c r="J119" s="299"/>
      <c r="K119" s="299"/>
      <c r="L119" s="302"/>
    </row>
    <row r="120" spans="1:12" s="10" customFormat="1" ht="56.25" customHeight="1" thickTop="1" thickBot="1" x14ac:dyDescent="0.25">
      <c r="A120" s="316" t="s">
        <v>1731</v>
      </c>
      <c r="B120" s="317"/>
      <c r="C120" s="317"/>
      <c r="D120" s="317"/>
      <c r="E120" s="317"/>
      <c r="F120" s="317"/>
      <c r="G120" s="317"/>
      <c r="H120" s="317"/>
      <c r="I120" s="317"/>
      <c r="J120" s="317"/>
      <c r="K120" s="317"/>
      <c r="L120" s="318"/>
    </row>
    <row r="121" spans="1:12" s="10" customFormat="1" ht="39.75" customHeight="1" x14ac:dyDescent="0.2">
      <c r="A121" s="319" t="s">
        <v>1759</v>
      </c>
      <c r="B121" s="320"/>
      <c r="C121" s="320"/>
      <c r="D121" s="320"/>
      <c r="E121" s="320"/>
      <c r="F121" s="320"/>
      <c r="G121" s="320"/>
      <c r="H121" s="320"/>
      <c r="I121" s="320"/>
      <c r="J121" s="320"/>
      <c r="K121" s="320"/>
      <c r="L121" s="321"/>
    </row>
    <row r="122" spans="1:12" s="10" customFormat="1" ht="62.25" customHeight="1" x14ac:dyDescent="0.2">
      <c r="A122" s="310" t="s">
        <v>1753</v>
      </c>
      <c r="B122" s="311"/>
      <c r="C122" s="311"/>
      <c r="D122" s="311"/>
      <c r="E122" s="311"/>
      <c r="F122" s="311"/>
      <c r="G122" s="311"/>
      <c r="H122" s="311"/>
      <c r="I122" s="311"/>
      <c r="J122" s="311"/>
      <c r="K122" s="311"/>
      <c r="L122" s="312"/>
    </row>
    <row r="123" spans="1:12" s="10" customFormat="1" ht="39" customHeight="1" x14ac:dyDescent="0.2">
      <c r="A123" s="310" t="s">
        <v>1754</v>
      </c>
      <c r="B123" s="311"/>
      <c r="C123" s="311"/>
      <c r="D123" s="311"/>
      <c r="E123" s="311"/>
      <c r="F123" s="311"/>
      <c r="G123" s="311"/>
      <c r="H123" s="311"/>
      <c r="I123" s="311"/>
      <c r="J123" s="311"/>
      <c r="K123" s="311"/>
      <c r="L123" s="312"/>
    </row>
    <row r="124" spans="1:12" s="10" customFormat="1" ht="35.25" customHeight="1" x14ac:dyDescent="0.2">
      <c r="A124" s="310" t="s">
        <v>1755</v>
      </c>
      <c r="B124" s="311"/>
      <c r="C124" s="311"/>
      <c r="D124" s="311"/>
      <c r="E124" s="311"/>
      <c r="F124" s="311"/>
      <c r="G124" s="311"/>
      <c r="H124" s="311"/>
      <c r="I124" s="311"/>
      <c r="J124" s="311"/>
      <c r="K124" s="311"/>
      <c r="L124" s="312"/>
    </row>
    <row r="125" spans="1:12" s="10" customFormat="1" ht="55.5" customHeight="1" x14ac:dyDescent="0.2">
      <c r="A125" s="310" t="s">
        <v>1756</v>
      </c>
      <c r="B125" s="311"/>
      <c r="C125" s="311"/>
      <c r="D125" s="311"/>
      <c r="E125" s="311"/>
      <c r="F125" s="311"/>
      <c r="G125" s="311"/>
      <c r="H125" s="311"/>
      <c r="I125" s="311"/>
      <c r="J125" s="311"/>
      <c r="K125" s="311"/>
      <c r="L125" s="312"/>
    </row>
    <row r="126" spans="1:12" s="10" customFormat="1" ht="69.75" customHeight="1" x14ac:dyDescent="0.2">
      <c r="A126" s="310" t="s">
        <v>1757</v>
      </c>
      <c r="B126" s="311"/>
      <c r="C126" s="311"/>
      <c r="D126" s="311"/>
      <c r="E126" s="311"/>
      <c r="F126" s="311"/>
      <c r="G126" s="311"/>
      <c r="H126" s="311"/>
      <c r="I126" s="311"/>
      <c r="J126" s="311"/>
      <c r="K126" s="311"/>
      <c r="L126" s="312"/>
    </row>
    <row r="127" spans="1:12" s="10" customFormat="1" ht="53.25" customHeight="1" thickBot="1" x14ac:dyDescent="0.25">
      <c r="A127" s="313" t="s">
        <v>1758</v>
      </c>
      <c r="B127" s="314"/>
      <c r="C127" s="314"/>
      <c r="D127" s="314"/>
      <c r="E127" s="314"/>
      <c r="F127" s="314"/>
      <c r="G127" s="314"/>
      <c r="H127" s="314"/>
      <c r="I127" s="314"/>
      <c r="J127" s="314"/>
      <c r="K127" s="314"/>
      <c r="L127" s="315"/>
    </row>
  </sheetData>
  <mergeCells count="63">
    <mergeCell ref="A126:L126"/>
    <mergeCell ref="A127:L127"/>
    <mergeCell ref="A120:L120"/>
    <mergeCell ref="A121:L121"/>
    <mergeCell ref="A122:L122"/>
    <mergeCell ref="A123:L123"/>
    <mergeCell ref="A124:L124"/>
    <mergeCell ref="A125:L125"/>
    <mergeCell ref="A98:A108"/>
    <mergeCell ref="I98:I108"/>
    <mergeCell ref="J98:J108"/>
    <mergeCell ref="K98:K108"/>
    <mergeCell ref="L98:L108"/>
    <mergeCell ref="A109:A119"/>
    <mergeCell ref="I109:I119"/>
    <mergeCell ref="J109:J119"/>
    <mergeCell ref="K109:K119"/>
    <mergeCell ref="L109:L119"/>
    <mergeCell ref="A85:L85"/>
    <mergeCell ref="A86:L86"/>
    <mergeCell ref="A87:A97"/>
    <mergeCell ref="I87:I97"/>
    <mergeCell ref="J87:J97"/>
    <mergeCell ref="K87:K97"/>
    <mergeCell ref="L87:L97"/>
    <mergeCell ref="A64:A73"/>
    <mergeCell ref="I64:I73"/>
    <mergeCell ref="J64:J73"/>
    <mergeCell ref="K64:K73"/>
    <mergeCell ref="L64:L73"/>
    <mergeCell ref="A74:A83"/>
    <mergeCell ref="I74:I83"/>
    <mergeCell ref="J74:J83"/>
    <mergeCell ref="K74:K83"/>
    <mergeCell ref="L74:L83"/>
    <mergeCell ref="A62:L62"/>
    <mergeCell ref="A40:A50"/>
    <mergeCell ref="I40:I50"/>
    <mergeCell ref="J40:J50"/>
    <mergeCell ref="K40:K50"/>
    <mergeCell ref="L40:L50"/>
    <mergeCell ref="A51:L51"/>
    <mergeCell ref="A52:A61"/>
    <mergeCell ref="I52:I61"/>
    <mergeCell ref="J52:J61"/>
    <mergeCell ref="K52:K61"/>
    <mergeCell ref="L52:L61"/>
    <mergeCell ref="A18:A28"/>
    <mergeCell ref="I18:I28"/>
    <mergeCell ref="J18:J28"/>
    <mergeCell ref="K18:K28"/>
    <mergeCell ref="L18:L28"/>
    <mergeCell ref="A29:A39"/>
    <mergeCell ref="I29:I39"/>
    <mergeCell ref="J29:J39"/>
    <mergeCell ref="K29:K39"/>
    <mergeCell ref="L29:L39"/>
    <mergeCell ref="A6:L6"/>
    <mergeCell ref="A7:A17"/>
    <mergeCell ref="I7:I17"/>
    <mergeCell ref="J7:J17"/>
    <mergeCell ref="K7:K17"/>
    <mergeCell ref="L7:L17"/>
  </mergeCell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G114"/>
  <sheetViews>
    <sheetView zoomScale="75" zoomScaleNormal="75" workbookViewId="0">
      <pane xSplit="6" ySplit="8" topLeftCell="G9" activePane="bottomRight" state="frozen"/>
      <selection pane="topRight" activeCell="G1" sqref="G1"/>
      <selection pane="bottomLeft" activeCell="A9" sqref="A9"/>
      <selection pane="bottomRight" activeCell="A103" sqref="A103"/>
    </sheetView>
  </sheetViews>
  <sheetFormatPr defaultRowHeight="12.75" x14ac:dyDescent="0.2"/>
  <cols>
    <col min="1" max="1" width="9.140625" style="112"/>
    <col min="2" max="2" width="25.28515625" style="111" bestFit="1" customWidth="1"/>
    <col min="3" max="3" width="30.140625" style="112" bestFit="1" customWidth="1"/>
    <col min="4" max="4" width="10.42578125" style="113" customWidth="1"/>
    <col min="5" max="5" width="6.42578125" style="114" customWidth="1"/>
    <col min="6" max="7" width="10.7109375" style="113" bestFit="1" customWidth="1"/>
    <col min="8" max="8" width="5.140625" style="113" customWidth="1"/>
    <col min="9" max="9" width="27.140625" style="115" customWidth="1"/>
    <col min="10" max="10" width="10.140625" style="116" customWidth="1"/>
    <col min="11" max="12" width="9.28515625" style="28" customWidth="1"/>
    <col min="13" max="14" width="9.5703125" style="28" customWidth="1"/>
    <col min="15" max="16" width="9.42578125" style="42" customWidth="1"/>
    <col min="17" max="17" width="7.42578125" style="42" customWidth="1"/>
    <col min="18" max="18" width="4.7109375" style="42" bestFit="1" customWidth="1"/>
    <col min="19" max="19" width="6.140625" style="42" customWidth="1"/>
    <col min="20" max="20" width="6.5703125" style="28" customWidth="1"/>
    <col min="21" max="21" width="6.140625" style="28" customWidth="1"/>
    <col min="22" max="22" width="6.28515625" style="28" customWidth="1"/>
    <col min="23" max="23" width="6.42578125" style="28" customWidth="1"/>
    <col min="24" max="25" width="6.28515625" style="28" customWidth="1"/>
    <col min="26" max="26" width="5.28515625" style="28" customWidth="1"/>
    <col min="27" max="27" width="5.7109375" style="28" customWidth="1"/>
    <col min="28" max="28" width="5.42578125" style="28" customWidth="1"/>
    <col min="29" max="29" width="5.7109375" style="28" customWidth="1"/>
    <col min="30" max="30" width="6" style="28" customWidth="1"/>
    <col min="31" max="31" width="7.140625" style="28" customWidth="1"/>
    <col min="32" max="33" width="6.140625" style="28" customWidth="1"/>
    <col min="34" max="34" width="9.7109375" style="28" customWidth="1"/>
    <col min="35" max="35" width="9.42578125" style="28" customWidth="1"/>
    <col min="36" max="36" width="8.7109375" style="28" customWidth="1"/>
    <col min="37" max="37" width="7.85546875" style="28" customWidth="1"/>
    <col min="38" max="38" width="5.42578125" style="28" customWidth="1"/>
    <col min="39" max="39" width="5.7109375" style="28" customWidth="1"/>
    <col min="40" max="40" width="6.140625" style="28" customWidth="1"/>
    <col min="41" max="41" width="6.5703125" style="28" bestFit="1" customWidth="1"/>
    <col min="42" max="42" width="6" style="28" customWidth="1"/>
    <col min="43" max="43" width="6.42578125" style="28" customWidth="1"/>
    <col min="44" max="44" width="13.5703125" style="28" customWidth="1"/>
    <col min="45" max="45" width="10.7109375" style="28" customWidth="1"/>
    <col min="46" max="49" width="11" style="28" customWidth="1"/>
    <col min="50" max="50" width="13.42578125" style="28" customWidth="1"/>
    <col min="51" max="51" width="14.85546875" style="28" customWidth="1"/>
    <col min="52" max="53" width="15" style="28" customWidth="1"/>
    <col min="54" max="55" width="13.7109375" style="28" customWidth="1"/>
    <col min="56" max="56" width="14.85546875" style="28" customWidth="1"/>
    <col min="57" max="57" width="14.5703125" style="28" customWidth="1"/>
    <col min="58" max="58" width="12.42578125" style="28" customWidth="1"/>
    <col min="59" max="59" width="27.85546875" style="28" customWidth="1"/>
    <col min="60" max="16384" width="9.140625" style="28"/>
  </cols>
  <sheetData>
    <row r="1" spans="1:59" x14ac:dyDescent="0.2">
      <c r="A1" s="110" t="s">
        <v>1914</v>
      </c>
    </row>
    <row r="2" spans="1:59" x14ac:dyDescent="0.2">
      <c r="A2" s="110"/>
      <c r="B2" s="110" t="s">
        <v>1915</v>
      </c>
    </row>
    <row r="3" spans="1:59" x14ac:dyDescent="0.2">
      <c r="A3" s="110"/>
      <c r="B3" s="110" t="s">
        <v>1916</v>
      </c>
    </row>
    <row r="4" spans="1:59" x14ac:dyDescent="0.2">
      <c r="A4" s="110"/>
      <c r="B4" s="117" t="s">
        <v>402</v>
      </c>
    </row>
    <row r="5" spans="1:59" x14ac:dyDescent="0.2">
      <c r="A5" s="110"/>
      <c r="B5" s="117" t="s">
        <v>400</v>
      </c>
    </row>
    <row r="6" spans="1:59" ht="15.75" customHeight="1" x14ac:dyDescent="0.2">
      <c r="A6" s="28"/>
      <c r="B6" s="117" t="s">
        <v>401</v>
      </c>
      <c r="C6" s="110"/>
      <c r="D6" s="118"/>
      <c r="E6" s="118"/>
      <c r="K6" s="119"/>
      <c r="L6" s="119"/>
      <c r="M6" s="119"/>
      <c r="N6" s="119"/>
      <c r="T6" s="119"/>
      <c r="U6" s="119"/>
      <c r="V6" s="119"/>
      <c r="W6" s="119"/>
      <c r="X6" s="119"/>
      <c r="Y6" s="119"/>
      <c r="Z6" s="119"/>
      <c r="AA6" s="119"/>
      <c r="AB6" s="119"/>
      <c r="AC6" s="119"/>
      <c r="AD6" s="119"/>
      <c r="AE6" s="120"/>
      <c r="AF6" s="120"/>
      <c r="AG6" s="119"/>
      <c r="AH6" s="119"/>
      <c r="AI6" s="120"/>
      <c r="AJ6" s="120"/>
      <c r="AK6" s="120"/>
      <c r="AL6" s="119"/>
      <c r="AM6" s="119"/>
      <c r="AN6" s="119"/>
      <c r="AO6" s="120"/>
      <c r="AP6" s="120"/>
      <c r="AQ6" s="119"/>
      <c r="AR6" s="119"/>
      <c r="AS6" s="119"/>
      <c r="AT6" s="119"/>
      <c r="AU6" s="119"/>
      <c r="AV6" s="119"/>
      <c r="AW6" s="119"/>
      <c r="AX6" s="119"/>
      <c r="AY6" s="119"/>
      <c r="AZ6" s="119"/>
    </row>
    <row r="7" spans="1:59" s="142" customFormat="1" x14ac:dyDescent="0.25">
      <c r="A7" s="121"/>
      <c r="B7" s="122"/>
      <c r="C7" s="123"/>
      <c r="D7" s="124" t="s">
        <v>1912</v>
      </c>
      <c r="E7" s="125"/>
      <c r="F7" s="125"/>
      <c r="G7" s="126"/>
      <c r="H7" s="126"/>
      <c r="I7" s="127"/>
      <c r="J7" s="128"/>
      <c r="K7" s="323" t="s">
        <v>1512</v>
      </c>
      <c r="L7" s="324"/>
      <c r="M7" s="324"/>
      <c r="N7" s="324"/>
      <c r="O7" s="325"/>
      <c r="P7" s="325"/>
      <c r="Q7" s="325"/>
      <c r="R7" s="325"/>
      <c r="S7" s="325"/>
      <c r="T7" s="325"/>
      <c r="U7" s="325"/>
      <c r="V7" s="325"/>
      <c r="W7" s="325"/>
      <c r="X7" s="325"/>
      <c r="Y7" s="325"/>
      <c r="Z7" s="326"/>
      <c r="AA7" s="322" t="s">
        <v>54</v>
      </c>
      <c r="AB7" s="322"/>
      <c r="AC7" s="129" t="s">
        <v>392</v>
      </c>
      <c r="AD7" s="130"/>
      <c r="AE7" s="130"/>
      <c r="AF7" s="130"/>
      <c r="AG7" s="130"/>
      <c r="AH7" s="130"/>
      <c r="AI7" s="130"/>
      <c r="AJ7" s="131" t="s">
        <v>422</v>
      </c>
      <c r="AK7" s="132"/>
      <c r="AL7" s="133" t="s">
        <v>388</v>
      </c>
      <c r="AM7" s="134"/>
      <c r="AN7" s="134"/>
      <c r="AO7" s="134"/>
      <c r="AP7" s="134"/>
      <c r="AQ7" s="134"/>
      <c r="AR7" s="135" t="s">
        <v>1582</v>
      </c>
      <c r="AS7" s="136"/>
      <c r="AT7" s="136"/>
      <c r="AU7" s="136"/>
      <c r="AV7" s="136"/>
      <c r="AW7" s="137"/>
      <c r="AX7" s="138" t="s">
        <v>1584</v>
      </c>
      <c r="AY7" s="139"/>
      <c r="AZ7" s="139"/>
      <c r="BA7" s="140" t="s">
        <v>1576</v>
      </c>
      <c r="BB7" s="141"/>
      <c r="BC7" s="141"/>
      <c r="BD7" s="141"/>
      <c r="BE7" s="141"/>
      <c r="BF7" s="141"/>
      <c r="BG7" s="244"/>
    </row>
    <row r="8" spans="1:59" s="161" customFormat="1" x14ac:dyDescent="0.2">
      <c r="A8" s="143"/>
      <c r="B8" s="144"/>
      <c r="C8" s="145"/>
      <c r="D8" s="146"/>
      <c r="E8" s="147"/>
      <c r="F8" s="147"/>
      <c r="G8" s="148"/>
      <c r="H8" s="148"/>
      <c r="I8" s="149"/>
      <c r="J8" s="150"/>
      <c r="K8" s="151" t="s">
        <v>304</v>
      </c>
      <c r="L8" s="151" t="s">
        <v>1929</v>
      </c>
      <c r="M8" s="151" t="s">
        <v>304</v>
      </c>
      <c r="N8" s="151" t="s">
        <v>1929</v>
      </c>
      <c r="O8" s="151" t="s">
        <v>304</v>
      </c>
      <c r="P8" s="151" t="s">
        <v>1929</v>
      </c>
      <c r="Q8" s="151" t="s">
        <v>304</v>
      </c>
      <c r="R8" s="151" t="s">
        <v>304</v>
      </c>
      <c r="S8" s="151" t="s">
        <v>304</v>
      </c>
      <c r="T8" s="151" t="s">
        <v>304</v>
      </c>
      <c r="U8" s="151" t="s">
        <v>304</v>
      </c>
      <c r="V8" s="151" t="s">
        <v>304</v>
      </c>
      <c r="W8" s="151" t="s">
        <v>304</v>
      </c>
      <c r="X8" s="151" t="s">
        <v>304</v>
      </c>
      <c r="Y8" s="151" t="s">
        <v>304</v>
      </c>
      <c r="Z8" s="151" t="s">
        <v>304</v>
      </c>
      <c r="AA8" s="197" t="s">
        <v>304</v>
      </c>
      <c r="AB8" s="197" t="s">
        <v>304</v>
      </c>
      <c r="AC8" s="152" t="s">
        <v>55</v>
      </c>
      <c r="AD8" s="153"/>
      <c r="AE8" s="153"/>
      <c r="AF8" s="152" t="s">
        <v>56</v>
      </c>
      <c r="AG8" s="153"/>
      <c r="AH8" s="153"/>
      <c r="AI8" s="154" t="s">
        <v>14</v>
      </c>
      <c r="AJ8" s="155" t="s">
        <v>422</v>
      </c>
      <c r="AK8" s="155" t="s">
        <v>422</v>
      </c>
      <c r="AL8" s="156" t="s">
        <v>304</v>
      </c>
      <c r="AM8" s="156" t="s">
        <v>389</v>
      </c>
      <c r="AN8" s="156" t="s">
        <v>387</v>
      </c>
      <c r="AO8" s="156" t="s">
        <v>387</v>
      </c>
      <c r="AP8" s="156" t="s">
        <v>304</v>
      </c>
      <c r="AQ8" s="156" t="s">
        <v>304</v>
      </c>
      <c r="AR8" s="157"/>
      <c r="AS8" s="157"/>
      <c r="AT8" s="157"/>
      <c r="AU8" s="157"/>
      <c r="AV8" s="157"/>
      <c r="AW8" s="158"/>
      <c r="AX8" s="159"/>
      <c r="AY8" s="159"/>
      <c r="AZ8" s="159"/>
      <c r="BA8" s="160"/>
      <c r="BB8" s="160"/>
      <c r="BC8" s="160"/>
      <c r="BD8" s="160"/>
      <c r="BE8" s="160"/>
      <c r="BF8" s="160"/>
      <c r="BG8" s="245"/>
    </row>
    <row r="9" spans="1:59" s="175" customFormat="1" ht="249.75" customHeight="1" thickBot="1" x14ac:dyDescent="0.25">
      <c r="A9" s="162" t="s">
        <v>247</v>
      </c>
      <c r="B9" s="162" t="s">
        <v>248</v>
      </c>
      <c r="C9" s="162" t="s">
        <v>57</v>
      </c>
      <c r="D9" s="163" t="s">
        <v>271</v>
      </c>
      <c r="E9" s="163" t="s">
        <v>397</v>
      </c>
      <c r="F9" s="163" t="s">
        <v>399</v>
      </c>
      <c r="G9" s="163" t="s">
        <v>398</v>
      </c>
      <c r="H9" s="163" t="s">
        <v>359</v>
      </c>
      <c r="I9" s="164" t="s">
        <v>358</v>
      </c>
      <c r="J9" s="165" t="s">
        <v>1918</v>
      </c>
      <c r="K9" s="166" t="s">
        <v>65</v>
      </c>
      <c r="L9" s="166" t="s">
        <v>65</v>
      </c>
      <c r="M9" s="166" t="s">
        <v>1917</v>
      </c>
      <c r="N9" s="166" t="s">
        <v>1917</v>
      </c>
      <c r="O9" s="166" t="s">
        <v>58</v>
      </c>
      <c r="P9" s="166" t="s">
        <v>58</v>
      </c>
      <c r="Q9" s="166" t="s">
        <v>59</v>
      </c>
      <c r="R9" s="166" t="s">
        <v>50</v>
      </c>
      <c r="S9" s="166" t="s">
        <v>60</v>
      </c>
      <c r="T9" s="166" t="s">
        <v>1913</v>
      </c>
      <c r="U9" s="166" t="s">
        <v>391</v>
      </c>
      <c r="V9" s="166" t="s">
        <v>61</v>
      </c>
      <c r="W9" s="166" t="s">
        <v>62</v>
      </c>
      <c r="X9" s="166" t="s">
        <v>63</v>
      </c>
      <c r="Y9" s="166" t="s">
        <v>64</v>
      </c>
      <c r="Z9" s="166" t="s">
        <v>66</v>
      </c>
      <c r="AA9" s="198" t="s">
        <v>67</v>
      </c>
      <c r="AB9" s="199" t="s">
        <v>1442</v>
      </c>
      <c r="AC9" s="167" t="s">
        <v>68</v>
      </c>
      <c r="AD9" s="167" t="s">
        <v>1443</v>
      </c>
      <c r="AE9" s="167" t="s">
        <v>69</v>
      </c>
      <c r="AF9" s="167" t="s">
        <v>68</v>
      </c>
      <c r="AG9" s="167" t="s">
        <v>390</v>
      </c>
      <c r="AH9" s="167" t="s">
        <v>69</v>
      </c>
      <c r="AI9" s="168" t="s">
        <v>70</v>
      </c>
      <c r="AJ9" s="169" t="s">
        <v>1447</v>
      </c>
      <c r="AK9" s="169" t="s">
        <v>1446</v>
      </c>
      <c r="AL9" s="170" t="s">
        <v>394</v>
      </c>
      <c r="AM9" s="170" t="s">
        <v>395</v>
      </c>
      <c r="AN9" s="170" t="s">
        <v>1445</v>
      </c>
      <c r="AO9" s="170" t="s">
        <v>393</v>
      </c>
      <c r="AP9" s="170" t="s">
        <v>1444</v>
      </c>
      <c r="AQ9" s="171" t="s">
        <v>396</v>
      </c>
      <c r="AR9" s="172" t="s">
        <v>1575</v>
      </c>
      <c r="AS9" s="172" t="s">
        <v>1470</v>
      </c>
      <c r="AT9" s="172" t="s">
        <v>1471</v>
      </c>
      <c r="AU9" s="172" t="s">
        <v>1474</v>
      </c>
      <c r="AV9" s="172" t="s">
        <v>1472</v>
      </c>
      <c r="AW9" s="173" t="s">
        <v>1473</v>
      </c>
      <c r="AX9" s="243" t="s">
        <v>1583</v>
      </c>
      <c r="AY9" s="243" t="s">
        <v>1585</v>
      </c>
      <c r="AZ9" s="243" t="s">
        <v>1586</v>
      </c>
      <c r="BA9" s="174" t="s">
        <v>1579</v>
      </c>
      <c r="BB9" s="174" t="s">
        <v>1577</v>
      </c>
      <c r="BC9" s="174" t="s">
        <v>1922</v>
      </c>
      <c r="BD9" s="174" t="s">
        <v>1578</v>
      </c>
      <c r="BE9" s="174" t="s">
        <v>1580</v>
      </c>
      <c r="BF9" s="174" t="s">
        <v>1581</v>
      </c>
      <c r="BG9" s="246" t="s">
        <v>71</v>
      </c>
    </row>
    <row r="10" spans="1:59" s="176" customFormat="1" ht="14.25" thickTop="1" thickBot="1" x14ac:dyDescent="0.25">
      <c r="A10" s="200" t="s">
        <v>1717</v>
      </c>
      <c r="B10" s="201" t="s">
        <v>1482</v>
      </c>
      <c r="C10" s="201" t="s">
        <v>1482</v>
      </c>
      <c r="D10" s="201" t="s">
        <v>1482</v>
      </c>
      <c r="E10" s="201" t="s">
        <v>1482</v>
      </c>
      <c r="F10" s="201" t="s">
        <v>1482</v>
      </c>
      <c r="G10" s="201" t="s">
        <v>1482</v>
      </c>
      <c r="H10" s="201" t="s">
        <v>1482</v>
      </c>
      <c r="I10" s="201" t="s">
        <v>1482</v>
      </c>
      <c r="J10" s="202" t="s">
        <v>1482</v>
      </c>
      <c r="K10" s="203">
        <v>1</v>
      </c>
      <c r="L10" s="203">
        <v>1</v>
      </c>
      <c r="M10" s="203">
        <v>1</v>
      </c>
      <c r="N10" s="203">
        <v>1</v>
      </c>
      <c r="O10" s="203">
        <v>1</v>
      </c>
      <c r="P10" s="203">
        <v>1</v>
      </c>
      <c r="Q10" s="203">
        <v>1</v>
      </c>
      <c r="R10" s="203">
        <v>1</v>
      </c>
      <c r="S10" s="203">
        <v>1</v>
      </c>
      <c r="T10" s="203">
        <v>1</v>
      </c>
      <c r="U10" s="203">
        <v>1</v>
      </c>
      <c r="V10" s="203">
        <v>1</v>
      </c>
      <c r="W10" s="203">
        <v>1</v>
      </c>
      <c r="X10" s="203">
        <v>1</v>
      </c>
      <c r="Y10" s="203">
        <v>1</v>
      </c>
      <c r="Z10" s="203">
        <v>1</v>
      </c>
      <c r="AA10" s="203">
        <v>1</v>
      </c>
      <c r="AB10" s="203">
        <v>1</v>
      </c>
      <c r="AC10" s="203">
        <v>1</v>
      </c>
      <c r="AD10" s="203">
        <v>1</v>
      </c>
      <c r="AE10" s="203">
        <v>1</v>
      </c>
      <c r="AF10" s="203">
        <v>1</v>
      </c>
      <c r="AG10" s="203">
        <v>1</v>
      </c>
      <c r="AH10" s="203">
        <v>1</v>
      </c>
      <c r="AI10" s="203">
        <v>1</v>
      </c>
      <c r="AJ10" s="203">
        <v>1</v>
      </c>
      <c r="AK10" s="203">
        <v>1</v>
      </c>
      <c r="AL10" s="203">
        <v>1</v>
      </c>
      <c r="AM10" s="203">
        <v>1</v>
      </c>
      <c r="AN10" s="203">
        <v>1</v>
      </c>
      <c r="AO10" s="203">
        <v>1</v>
      </c>
      <c r="AP10" s="203">
        <v>1</v>
      </c>
      <c r="AQ10" s="203">
        <v>1</v>
      </c>
      <c r="AR10" s="203">
        <v>1</v>
      </c>
      <c r="AS10" s="203">
        <v>1</v>
      </c>
      <c r="AT10" s="203">
        <v>1</v>
      </c>
      <c r="AU10" s="203">
        <v>1</v>
      </c>
      <c r="AV10" s="203">
        <v>1</v>
      </c>
      <c r="AW10" s="203">
        <v>1</v>
      </c>
      <c r="AX10" s="203">
        <v>1</v>
      </c>
      <c r="AY10" s="203">
        <v>1</v>
      </c>
      <c r="AZ10" s="203">
        <v>1</v>
      </c>
      <c r="BA10" s="203">
        <v>1</v>
      </c>
      <c r="BB10" s="203">
        <v>1</v>
      </c>
      <c r="BC10" s="203"/>
      <c r="BD10" s="203">
        <v>1</v>
      </c>
      <c r="BE10" s="203">
        <v>1</v>
      </c>
      <c r="BF10" s="203">
        <v>1</v>
      </c>
      <c r="BG10" s="203" t="s">
        <v>1482</v>
      </c>
    </row>
    <row r="11" spans="1:59" s="182" customFormat="1" ht="13.5" thickTop="1" x14ac:dyDescent="0.2">
      <c r="A11" s="177" t="s">
        <v>1466</v>
      </c>
      <c r="B11" s="178" t="s">
        <v>1467</v>
      </c>
      <c r="C11" s="178" t="s">
        <v>1468</v>
      </c>
      <c r="D11" s="177" t="s">
        <v>256</v>
      </c>
      <c r="E11" s="177">
        <v>7</v>
      </c>
      <c r="F11" s="179">
        <v>30182</v>
      </c>
      <c r="G11" s="179">
        <v>42197</v>
      </c>
      <c r="H11" s="177">
        <v>2</v>
      </c>
      <c r="I11" s="180" t="s">
        <v>1469</v>
      </c>
      <c r="J11" s="177" t="s">
        <v>411</v>
      </c>
      <c r="K11" s="177">
        <v>6</v>
      </c>
      <c r="L11" s="177">
        <v>6</v>
      </c>
      <c r="M11" s="177">
        <v>8</v>
      </c>
      <c r="N11" s="177">
        <v>8</v>
      </c>
      <c r="O11" s="177">
        <v>4</v>
      </c>
      <c r="P11" s="177">
        <v>4</v>
      </c>
      <c r="Q11" s="177">
        <v>8</v>
      </c>
      <c r="R11" s="177">
        <v>4</v>
      </c>
      <c r="S11" s="177">
        <v>1</v>
      </c>
      <c r="T11" s="181">
        <v>1</v>
      </c>
      <c r="U11" s="177">
        <v>2</v>
      </c>
      <c r="V11" s="177">
        <v>6</v>
      </c>
      <c r="W11" s="177">
        <v>5</v>
      </c>
      <c r="X11" s="177">
        <v>8</v>
      </c>
      <c r="Y11" s="177">
        <v>6</v>
      </c>
      <c r="Z11" s="177">
        <v>5</v>
      </c>
      <c r="AA11" s="177">
        <v>1</v>
      </c>
      <c r="AB11" s="177">
        <v>1</v>
      </c>
      <c r="AC11" s="177">
        <v>1</v>
      </c>
      <c r="AD11" s="177">
        <v>3</v>
      </c>
      <c r="AE11" s="177">
        <v>1</v>
      </c>
      <c r="AF11" s="177">
        <v>6</v>
      </c>
      <c r="AG11" s="177">
        <v>6</v>
      </c>
      <c r="AH11" s="177">
        <v>8</v>
      </c>
      <c r="AI11" s="177">
        <v>1</v>
      </c>
      <c r="AJ11" s="177">
        <v>4</v>
      </c>
      <c r="AK11" s="177">
        <v>1</v>
      </c>
      <c r="AL11" s="177">
        <v>2</v>
      </c>
      <c r="AM11" s="177">
        <v>3</v>
      </c>
      <c r="AN11" s="177">
        <v>6</v>
      </c>
      <c r="AO11" s="177">
        <v>5</v>
      </c>
      <c r="AP11" s="177">
        <v>8</v>
      </c>
      <c r="AQ11" s="177">
        <v>2</v>
      </c>
      <c r="AR11" s="255" t="str">
        <f>J11</f>
        <v>Medium</v>
      </c>
      <c r="AS11" s="255">
        <f>AVERAGE(K11:Z11)*AS$10</f>
        <v>5.125</v>
      </c>
      <c r="AT11" s="255">
        <f>AVERAGE(AA11:AB11)*AT$10</f>
        <v>1</v>
      </c>
      <c r="AU11" s="255">
        <f>AVERAGE(AC11:AK11)*AU$10</f>
        <v>3.4444444444444446</v>
      </c>
      <c r="AV11" s="255">
        <f>AVERAGE(AL11:AQ11)*AV$10</f>
        <v>4.333333333333333</v>
      </c>
      <c r="AW11" s="255">
        <f>AVERAGE(K11:AQ11)</f>
        <v>4.2727272727272725</v>
      </c>
      <c r="AX11" s="255" t="s">
        <v>1462</v>
      </c>
      <c r="AY11" s="255" t="s">
        <v>1462</v>
      </c>
      <c r="AZ11" s="255" t="s">
        <v>1462</v>
      </c>
      <c r="BA11" s="255" t="s">
        <v>308</v>
      </c>
      <c r="BB11" s="255" t="s">
        <v>284</v>
      </c>
      <c r="BC11" s="255" t="s">
        <v>292</v>
      </c>
      <c r="BD11" s="255" t="s">
        <v>292</v>
      </c>
      <c r="BE11" s="255" t="s">
        <v>294</v>
      </c>
      <c r="BF11" s="255" t="s">
        <v>292</v>
      </c>
      <c r="BG11" s="178" t="s">
        <v>1475</v>
      </c>
    </row>
    <row r="12" spans="1:59" x14ac:dyDescent="0.2">
      <c r="A12" s="183">
        <v>15611</v>
      </c>
      <c r="B12" s="184" t="s">
        <v>249</v>
      </c>
      <c r="C12" s="185" t="s">
        <v>250</v>
      </c>
      <c r="D12" s="183" t="s">
        <v>1492</v>
      </c>
      <c r="E12" s="183">
        <v>1</v>
      </c>
      <c r="F12" s="186">
        <v>9982</v>
      </c>
      <c r="G12" s="186">
        <v>9982</v>
      </c>
      <c r="H12" s="183">
        <v>1</v>
      </c>
      <c r="I12" s="187" t="s">
        <v>352</v>
      </c>
      <c r="J12" s="183" t="s">
        <v>1465</v>
      </c>
      <c r="K12" s="256"/>
      <c r="L12" s="256"/>
      <c r="M12" s="256"/>
      <c r="N12" s="256"/>
      <c r="O12" s="31"/>
      <c r="P12" s="31"/>
      <c r="Q12" s="31"/>
      <c r="R12" s="31"/>
      <c r="S12" s="31"/>
      <c r="T12" s="257"/>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8" t="str">
        <f t="shared" ref="AR12:AR20" si="0">J12</f>
        <v>Very Low</v>
      </c>
      <c r="AS12" s="258" t="e">
        <f t="shared" ref="AS12:AS20" si="1">AVERAGE(K12:Z12)*AS$10</f>
        <v>#DIV/0!</v>
      </c>
      <c r="AT12" s="258" t="e">
        <f t="shared" ref="AT12:AT20" si="2">AVERAGE(AA12:AB12)*AT$10</f>
        <v>#DIV/0!</v>
      </c>
      <c r="AU12" s="258" t="e">
        <f t="shared" ref="AU12:AU20" si="3">AVERAGE(AC12:AK12)*AU$10</f>
        <v>#DIV/0!</v>
      </c>
      <c r="AV12" s="258" t="e">
        <f t="shared" ref="AV12:AV20" si="4">AVERAGE(AL12:AQ12)*AV$10</f>
        <v>#DIV/0!</v>
      </c>
      <c r="AW12" s="258" t="e">
        <f t="shared" ref="AW12:AW20" si="5">AVERAGE(K12:AQ12)</f>
        <v>#DIV/0!</v>
      </c>
      <c r="AX12" s="256"/>
      <c r="AY12" s="256"/>
      <c r="AZ12" s="256"/>
      <c r="BA12" s="256"/>
      <c r="BB12" s="256"/>
      <c r="BC12" s="256"/>
      <c r="BD12" s="256"/>
      <c r="BE12" s="256"/>
      <c r="BF12" s="256"/>
      <c r="BG12" s="256"/>
    </row>
    <row r="13" spans="1:59" x14ac:dyDescent="0.2">
      <c r="A13" s="188">
        <v>13385</v>
      </c>
      <c r="B13" s="189" t="s">
        <v>72</v>
      </c>
      <c r="C13" s="190" t="s">
        <v>73</v>
      </c>
      <c r="D13" s="188" t="s">
        <v>252</v>
      </c>
      <c r="E13" s="188">
        <v>7</v>
      </c>
      <c r="F13" s="191">
        <v>35662</v>
      </c>
      <c r="G13" s="191">
        <v>41774</v>
      </c>
      <c r="H13" s="188">
        <v>2</v>
      </c>
      <c r="I13" s="192" t="s">
        <v>353</v>
      </c>
      <c r="J13" s="251" t="s">
        <v>411</v>
      </c>
      <c r="K13" s="32"/>
      <c r="L13" s="32"/>
      <c r="M13" s="32"/>
      <c r="N13" s="32"/>
      <c r="O13" s="33"/>
      <c r="P13" s="33"/>
      <c r="Q13" s="33"/>
      <c r="R13" s="33"/>
      <c r="S13" s="33"/>
      <c r="T13" s="24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258" t="str">
        <f t="shared" si="0"/>
        <v>Medium</v>
      </c>
      <c r="AS13" s="258" t="e">
        <f t="shared" si="1"/>
        <v>#DIV/0!</v>
      </c>
      <c r="AT13" s="258" t="e">
        <f t="shared" si="2"/>
        <v>#DIV/0!</v>
      </c>
      <c r="AU13" s="258" t="e">
        <f t="shared" si="3"/>
        <v>#DIV/0!</v>
      </c>
      <c r="AV13" s="258" t="e">
        <f t="shared" si="4"/>
        <v>#DIV/0!</v>
      </c>
      <c r="AW13" s="258" t="e">
        <f t="shared" si="5"/>
        <v>#DIV/0!</v>
      </c>
      <c r="AX13" s="32"/>
      <c r="AY13" s="32"/>
      <c r="AZ13" s="32"/>
      <c r="BA13" s="32"/>
      <c r="BB13" s="32"/>
      <c r="BC13" s="32"/>
      <c r="BD13" s="32"/>
      <c r="BE13" s="32"/>
      <c r="BF13" s="32"/>
      <c r="BG13" s="32"/>
    </row>
    <row r="14" spans="1:59" s="36" customFormat="1" ht="25.5" x14ac:dyDescent="0.2">
      <c r="A14" s="251">
        <v>13402</v>
      </c>
      <c r="B14" s="252" t="s">
        <v>1516</v>
      </c>
      <c r="C14" s="253" t="s">
        <v>1493</v>
      </c>
      <c r="D14" s="249" t="s">
        <v>1494</v>
      </c>
      <c r="E14" s="251">
        <v>1</v>
      </c>
      <c r="F14" s="251">
        <v>1999</v>
      </c>
      <c r="G14" s="251" t="s">
        <v>1482</v>
      </c>
      <c r="H14" s="251">
        <v>1</v>
      </c>
      <c r="I14" s="249" t="s">
        <v>1478</v>
      </c>
      <c r="J14" s="251" t="s">
        <v>1465</v>
      </c>
      <c r="K14" s="226"/>
      <c r="L14" s="226"/>
      <c r="M14" s="226"/>
      <c r="N14" s="226"/>
      <c r="O14" s="227"/>
      <c r="P14" s="227"/>
      <c r="Q14" s="227"/>
      <c r="R14" s="227"/>
      <c r="S14" s="227"/>
      <c r="T14" s="259"/>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58" t="str">
        <f t="shared" si="0"/>
        <v>Very Low</v>
      </c>
      <c r="AS14" s="258" t="e">
        <f t="shared" si="1"/>
        <v>#DIV/0!</v>
      </c>
      <c r="AT14" s="258" t="e">
        <f t="shared" si="2"/>
        <v>#DIV/0!</v>
      </c>
      <c r="AU14" s="258" t="e">
        <f t="shared" si="3"/>
        <v>#DIV/0!</v>
      </c>
      <c r="AV14" s="258" t="e">
        <f t="shared" si="4"/>
        <v>#DIV/0!</v>
      </c>
      <c r="AW14" s="258" t="e">
        <f t="shared" si="5"/>
        <v>#DIV/0!</v>
      </c>
      <c r="AX14" s="226"/>
      <c r="AY14" s="226"/>
      <c r="AZ14" s="226"/>
      <c r="BA14" s="226"/>
      <c r="BB14" s="226"/>
      <c r="BC14" s="226"/>
      <c r="BD14" s="226"/>
      <c r="BE14" s="226"/>
      <c r="BF14" s="226"/>
      <c r="BG14" s="226" t="s">
        <v>422</v>
      </c>
    </row>
    <row r="15" spans="1:59" s="224" customFormat="1" x14ac:dyDescent="0.2">
      <c r="A15" s="251">
        <v>6539</v>
      </c>
      <c r="B15" s="252" t="s">
        <v>74</v>
      </c>
      <c r="C15" s="253" t="s">
        <v>75</v>
      </c>
      <c r="D15" s="251" t="s">
        <v>253</v>
      </c>
      <c r="E15" s="251">
        <v>8</v>
      </c>
      <c r="F15" s="254">
        <v>29465</v>
      </c>
      <c r="G15" s="254">
        <v>41074</v>
      </c>
      <c r="H15" s="251">
        <v>6</v>
      </c>
      <c r="I15" s="249" t="s">
        <v>354</v>
      </c>
      <c r="J15" s="251" t="s">
        <v>411</v>
      </c>
      <c r="K15" s="226"/>
      <c r="L15" s="226"/>
      <c r="M15" s="226"/>
      <c r="N15" s="226"/>
      <c r="O15" s="227"/>
      <c r="P15" s="227"/>
      <c r="Q15" s="227"/>
      <c r="R15" s="227"/>
      <c r="S15" s="227"/>
      <c r="T15" s="259"/>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58" t="str">
        <f t="shared" si="0"/>
        <v>Medium</v>
      </c>
      <c r="AS15" s="258" t="e">
        <f t="shared" si="1"/>
        <v>#DIV/0!</v>
      </c>
      <c r="AT15" s="258" t="e">
        <f t="shared" si="2"/>
        <v>#DIV/0!</v>
      </c>
      <c r="AU15" s="258" t="e">
        <f t="shared" si="3"/>
        <v>#DIV/0!</v>
      </c>
      <c r="AV15" s="258" t="e">
        <f t="shared" si="4"/>
        <v>#DIV/0!</v>
      </c>
      <c r="AW15" s="258" t="e">
        <f t="shared" si="5"/>
        <v>#DIV/0!</v>
      </c>
      <c r="AX15" s="226"/>
      <c r="AY15" s="226"/>
      <c r="AZ15" s="226"/>
      <c r="BA15" s="226"/>
      <c r="BB15" s="226"/>
      <c r="BC15" s="226"/>
      <c r="BD15" s="226"/>
      <c r="BE15" s="226"/>
      <c r="BF15" s="226"/>
      <c r="BG15" s="226"/>
    </row>
    <row r="16" spans="1:59" s="36" customFormat="1" x14ac:dyDescent="0.2">
      <c r="A16" s="251">
        <v>13413</v>
      </c>
      <c r="B16" s="252" t="s">
        <v>89</v>
      </c>
      <c r="C16" s="253" t="s">
        <v>90</v>
      </c>
      <c r="D16" s="251" t="s">
        <v>254</v>
      </c>
      <c r="E16" s="251">
        <v>11</v>
      </c>
      <c r="F16" s="254">
        <v>14611</v>
      </c>
      <c r="G16" s="254">
        <v>41774</v>
      </c>
      <c r="H16" s="251">
        <v>11</v>
      </c>
      <c r="I16" s="249" t="s">
        <v>355</v>
      </c>
      <c r="J16" s="251" t="s">
        <v>411</v>
      </c>
      <c r="K16" s="228"/>
      <c r="L16" s="228"/>
      <c r="M16" s="228"/>
      <c r="N16" s="228"/>
      <c r="O16" s="225"/>
      <c r="P16" s="225"/>
      <c r="Q16" s="225"/>
      <c r="R16" s="225"/>
      <c r="S16" s="225"/>
      <c r="T16" s="263"/>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58" t="str">
        <f t="shared" si="0"/>
        <v>Medium</v>
      </c>
      <c r="AS16" s="258" t="e">
        <f t="shared" si="1"/>
        <v>#DIV/0!</v>
      </c>
      <c r="AT16" s="258" t="e">
        <f t="shared" si="2"/>
        <v>#DIV/0!</v>
      </c>
      <c r="AU16" s="258" t="e">
        <f t="shared" si="3"/>
        <v>#DIV/0!</v>
      </c>
      <c r="AV16" s="258" t="e">
        <f t="shared" si="4"/>
        <v>#DIV/0!</v>
      </c>
      <c r="AW16" s="258" t="e">
        <f t="shared" si="5"/>
        <v>#DIV/0!</v>
      </c>
      <c r="AX16" s="228"/>
      <c r="AY16" s="228"/>
      <c r="AZ16" s="228"/>
      <c r="BA16" s="228"/>
      <c r="BB16" s="228"/>
      <c r="BC16" s="228"/>
      <c r="BD16" s="228"/>
      <c r="BE16" s="228"/>
      <c r="BF16" s="228"/>
      <c r="BG16" s="228"/>
    </row>
    <row r="17" spans="1:59" s="36" customFormat="1" x14ac:dyDescent="0.2">
      <c r="A17" s="251">
        <v>6540</v>
      </c>
      <c r="B17" s="252" t="s">
        <v>91</v>
      </c>
      <c r="C17" s="253" t="s">
        <v>92</v>
      </c>
      <c r="D17" s="251" t="s">
        <v>253</v>
      </c>
      <c r="E17" s="251">
        <v>13</v>
      </c>
      <c r="F17" s="254">
        <v>33604</v>
      </c>
      <c r="G17" s="254">
        <v>40009</v>
      </c>
      <c r="H17" s="251">
        <v>7</v>
      </c>
      <c r="I17" s="249" t="s">
        <v>282</v>
      </c>
      <c r="J17" s="251" t="s">
        <v>411</v>
      </c>
      <c r="K17" s="226"/>
      <c r="L17" s="226"/>
      <c r="M17" s="226"/>
      <c r="N17" s="226"/>
      <c r="O17" s="227"/>
      <c r="P17" s="227"/>
      <c r="Q17" s="227"/>
      <c r="R17" s="227"/>
      <c r="S17" s="227"/>
      <c r="T17" s="259"/>
      <c r="U17" s="226"/>
      <c r="V17" s="226"/>
      <c r="W17" s="226"/>
      <c r="X17" s="226"/>
      <c r="Y17" s="226"/>
      <c r="Z17" s="226"/>
      <c r="AA17" s="226"/>
      <c r="AB17" s="226"/>
      <c r="AC17" s="226"/>
      <c r="AD17" s="228"/>
      <c r="AE17" s="226"/>
      <c r="AF17" s="226"/>
      <c r="AG17" s="226"/>
      <c r="AH17" s="226"/>
      <c r="AI17" s="226"/>
      <c r="AJ17" s="226"/>
      <c r="AK17" s="226"/>
      <c r="AL17" s="226"/>
      <c r="AM17" s="226"/>
      <c r="AN17" s="226"/>
      <c r="AO17" s="226"/>
      <c r="AP17" s="226"/>
      <c r="AQ17" s="226"/>
      <c r="AR17" s="258" t="str">
        <f t="shared" si="0"/>
        <v>Medium</v>
      </c>
      <c r="AS17" s="258" t="e">
        <f t="shared" si="1"/>
        <v>#DIV/0!</v>
      </c>
      <c r="AT17" s="258" t="e">
        <f t="shared" si="2"/>
        <v>#DIV/0!</v>
      </c>
      <c r="AU17" s="258" t="e">
        <f t="shared" si="3"/>
        <v>#DIV/0!</v>
      </c>
      <c r="AV17" s="258" t="e">
        <f t="shared" si="4"/>
        <v>#DIV/0!</v>
      </c>
      <c r="AW17" s="258" t="e">
        <f t="shared" si="5"/>
        <v>#DIV/0!</v>
      </c>
      <c r="AX17" s="226"/>
      <c r="AY17" s="226"/>
      <c r="AZ17" s="226"/>
      <c r="BA17" s="226"/>
      <c r="BB17" s="226"/>
      <c r="BC17" s="226"/>
      <c r="BD17" s="226"/>
      <c r="BE17" s="226"/>
      <c r="BF17" s="226"/>
      <c r="BG17" s="226"/>
    </row>
    <row r="18" spans="1:59" s="36" customFormat="1" x14ac:dyDescent="0.2">
      <c r="A18" s="251">
        <v>10699</v>
      </c>
      <c r="B18" s="252" t="s">
        <v>93</v>
      </c>
      <c r="C18" s="253" t="s">
        <v>94</v>
      </c>
      <c r="D18" s="251" t="s">
        <v>255</v>
      </c>
      <c r="E18" s="251">
        <v>37</v>
      </c>
      <c r="F18" s="254">
        <v>33401</v>
      </c>
      <c r="G18" s="254">
        <v>43938</v>
      </c>
      <c r="H18" s="251">
        <v>25</v>
      </c>
      <c r="I18" s="249" t="s">
        <v>356</v>
      </c>
      <c r="J18" s="251" t="s">
        <v>409</v>
      </c>
      <c r="K18" s="226"/>
      <c r="L18" s="226"/>
      <c r="M18" s="226"/>
      <c r="N18" s="226"/>
      <c r="O18" s="227"/>
      <c r="P18" s="227"/>
      <c r="Q18" s="227"/>
      <c r="R18" s="227"/>
      <c r="S18" s="227"/>
      <c r="T18" s="259"/>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58" t="str">
        <f t="shared" si="0"/>
        <v>High</v>
      </c>
      <c r="AS18" s="258" t="e">
        <f t="shared" si="1"/>
        <v>#DIV/0!</v>
      </c>
      <c r="AT18" s="258" t="e">
        <f t="shared" si="2"/>
        <v>#DIV/0!</v>
      </c>
      <c r="AU18" s="258" t="e">
        <f t="shared" si="3"/>
        <v>#DIV/0!</v>
      </c>
      <c r="AV18" s="258" t="e">
        <f t="shared" si="4"/>
        <v>#DIV/0!</v>
      </c>
      <c r="AW18" s="258" t="e">
        <f t="shared" si="5"/>
        <v>#DIV/0!</v>
      </c>
      <c r="AX18" s="226"/>
      <c r="AY18" s="226"/>
      <c r="AZ18" s="226"/>
      <c r="BA18" s="226"/>
      <c r="BB18" s="226"/>
      <c r="BC18" s="226"/>
      <c r="BD18" s="226"/>
      <c r="BE18" s="226"/>
      <c r="BF18" s="226"/>
      <c r="BG18" s="226" t="s">
        <v>1924</v>
      </c>
    </row>
    <row r="19" spans="1:59" s="36" customFormat="1" x14ac:dyDescent="0.2">
      <c r="A19" s="251">
        <v>6541</v>
      </c>
      <c r="B19" s="252" t="s">
        <v>95</v>
      </c>
      <c r="C19" s="253" t="s">
        <v>96</v>
      </c>
      <c r="D19" s="251" t="s">
        <v>253</v>
      </c>
      <c r="E19" s="251">
        <v>4</v>
      </c>
      <c r="F19" s="254">
        <v>33096</v>
      </c>
      <c r="G19" s="254">
        <v>37003</v>
      </c>
      <c r="H19" s="251">
        <v>2</v>
      </c>
      <c r="I19" s="249" t="s">
        <v>357</v>
      </c>
      <c r="J19" s="251" t="s">
        <v>1462</v>
      </c>
      <c r="K19" s="226"/>
      <c r="L19" s="226"/>
      <c r="M19" s="226"/>
      <c r="N19" s="226"/>
      <c r="O19" s="227"/>
      <c r="P19" s="227"/>
      <c r="Q19" s="227"/>
      <c r="R19" s="227"/>
      <c r="S19" s="227"/>
      <c r="T19" s="259"/>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58" t="str">
        <f t="shared" si="0"/>
        <v>Low</v>
      </c>
      <c r="AS19" s="258" t="e">
        <f t="shared" si="1"/>
        <v>#DIV/0!</v>
      </c>
      <c r="AT19" s="258" t="e">
        <f t="shared" si="2"/>
        <v>#DIV/0!</v>
      </c>
      <c r="AU19" s="258" t="e">
        <f t="shared" si="3"/>
        <v>#DIV/0!</v>
      </c>
      <c r="AV19" s="258" t="e">
        <f t="shared" si="4"/>
        <v>#DIV/0!</v>
      </c>
      <c r="AW19" s="258" t="e">
        <f t="shared" si="5"/>
        <v>#DIV/0!</v>
      </c>
      <c r="AX19" s="226"/>
      <c r="AY19" s="226"/>
      <c r="AZ19" s="226"/>
      <c r="BA19" s="226"/>
      <c r="BB19" s="226"/>
      <c r="BC19" s="226"/>
      <c r="BD19" s="226"/>
      <c r="BE19" s="226"/>
      <c r="BF19" s="226"/>
      <c r="BG19" s="226"/>
    </row>
    <row r="20" spans="1:59" s="36" customFormat="1" x14ac:dyDescent="0.2">
      <c r="A20" s="249">
        <v>13441</v>
      </c>
      <c r="B20" s="264" t="s">
        <v>1479</v>
      </c>
      <c r="C20" s="265" t="s">
        <v>1480</v>
      </c>
      <c r="D20" s="249" t="s">
        <v>1481</v>
      </c>
      <c r="E20" s="249">
        <v>10</v>
      </c>
      <c r="F20" s="249">
        <v>1934</v>
      </c>
      <c r="G20" s="250">
        <v>43610</v>
      </c>
      <c r="H20" s="249">
        <v>8</v>
      </c>
      <c r="I20" s="249" t="s">
        <v>369</v>
      </c>
      <c r="J20" s="251" t="s">
        <v>1463</v>
      </c>
      <c r="K20" s="226"/>
      <c r="L20" s="226"/>
      <c r="M20" s="226"/>
      <c r="N20" s="226"/>
      <c r="O20" s="227"/>
      <c r="P20" s="227"/>
      <c r="Q20" s="227"/>
      <c r="R20" s="227"/>
      <c r="S20" s="227"/>
      <c r="T20" s="259"/>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58" t="str">
        <f t="shared" si="0"/>
        <v>Good</v>
      </c>
      <c r="AS20" s="258" t="e">
        <f t="shared" si="1"/>
        <v>#DIV/0!</v>
      </c>
      <c r="AT20" s="258" t="e">
        <f t="shared" si="2"/>
        <v>#DIV/0!</v>
      </c>
      <c r="AU20" s="258" t="e">
        <f t="shared" si="3"/>
        <v>#DIV/0!</v>
      </c>
      <c r="AV20" s="258" t="e">
        <f t="shared" si="4"/>
        <v>#DIV/0!</v>
      </c>
      <c r="AW20" s="258" t="e">
        <f t="shared" si="5"/>
        <v>#DIV/0!</v>
      </c>
      <c r="AX20" s="226"/>
      <c r="AY20" s="226"/>
      <c r="AZ20" s="226"/>
      <c r="BA20" s="226"/>
      <c r="BB20" s="226"/>
      <c r="BC20" s="226"/>
      <c r="BD20" s="226"/>
      <c r="BE20" s="226"/>
      <c r="BF20" s="226"/>
      <c r="BG20" s="226" t="s">
        <v>1924</v>
      </c>
    </row>
    <row r="21" spans="1:59" s="36" customFormat="1" x14ac:dyDescent="0.2">
      <c r="A21" s="251">
        <v>6544</v>
      </c>
      <c r="B21" s="252" t="s">
        <v>97</v>
      </c>
      <c r="C21" s="253" t="s">
        <v>98</v>
      </c>
      <c r="D21" s="251" t="s">
        <v>253</v>
      </c>
      <c r="E21" s="251">
        <v>7</v>
      </c>
      <c r="F21" s="254">
        <v>26910</v>
      </c>
      <c r="G21" s="254">
        <v>39939</v>
      </c>
      <c r="H21" s="251">
        <v>6</v>
      </c>
      <c r="I21" s="249" t="s">
        <v>360</v>
      </c>
      <c r="J21" s="251" t="s">
        <v>411</v>
      </c>
      <c r="K21" s="226"/>
      <c r="L21" s="226"/>
      <c r="M21" s="226"/>
      <c r="N21" s="226"/>
      <c r="O21" s="227"/>
      <c r="P21" s="227"/>
      <c r="Q21" s="227"/>
      <c r="R21" s="227"/>
      <c r="S21" s="227"/>
      <c r="T21" s="259"/>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58" t="str">
        <f t="shared" ref="AR21:AR84" si="6">J21</f>
        <v>Medium</v>
      </c>
      <c r="AS21" s="258" t="e">
        <f t="shared" ref="AS21:AS84" si="7">AVERAGE(K21:Z21)*AS$10</f>
        <v>#DIV/0!</v>
      </c>
      <c r="AT21" s="258" t="e">
        <f t="shared" ref="AT21:AT84" si="8">AVERAGE(AA21:AB21)*AT$10</f>
        <v>#DIV/0!</v>
      </c>
      <c r="AU21" s="258" t="e">
        <f t="shared" ref="AU21:AU84" si="9">AVERAGE(AC21:AK21)*AU$10</f>
        <v>#DIV/0!</v>
      </c>
      <c r="AV21" s="258" t="e">
        <f t="shared" ref="AV21:AV84" si="10">AVERAGE(AL21:AQ21)*AV$10</f>
        <v>#DIV/0!</v>
      </c>
      <c r="AW21" s="258" t="e">
        <f t="shared" ref="AW21:AW84" si="11">AVERAGE(K21:AQ21)</f>
        <v>#DIV/0!</v>
      </c>
      <c r="AX21" s="226"/>
      <c r="AY21" s="226"/>
      <c r="AZ21" s="226"/>
      <c r="BA21" s="226"/>
      <c r="BB21" s="226"/>
      <c r="BC21" s="226"/>
      <c r="BD21" s="226"/>
      <c r="BE21" s="226"/>
      <c r="BF21" s="226"/>
      <c r="BG21" s="226"/>
    </row>
    <row r="22" spans="1:59" s="36" customFormat="1" x14ac:dyDescent="0.2">
      <c r="A22" s="251">
        <v>6545</v>
      </c>
      <c r="B22" s="252" t="s">
        <v>99</v>
      </c>
      <c r="C22" s="253" t="s">
        <v>100</v>
      </c>
      <c r="D22" s="251" t="s">
        <v>253</v>
      </c>
      <c r="E22" s="251">
        <v>2</v>
      </c>
      <c r="F22" s="254">
        <v>34527</v>
      </c>
      <c r="G22" s="254">
        <v>36816</v>
      </c>
      <c r="H22" s="251">
        <v>1</v>
      </c>
      <c r="I22" s="249" t="s">
        <v>361</v>
      </c>
      <c r="J22" s="251" t="s">
        <v>1462</v>
      </c>
      <c r="K22" s="226"/>
      <c r="L22" s="226"/>
      <c r="M22" s="226"/>
      <c r="N22" s="226"/>
      <c r="O22" s="227"/>
      <c r="P22" s="227"/>
      <c r="Q22" s="227"/>
      <c r="R22" s="227"/>
      <c r="S22" s="227"/>
      <c r="T22" s="259"/>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58" t="str">
        <f t="shared" si="6"/>
        <v>Low</v>
      </c>
      <c r="AS22" s="258" t="e">
        <f t="shared" si="7"/>
        <v>#DIV/0!</v>
      </c>
      <c r="AT22" s="258" t="e">
        <f t="shared" si="8"/>
        <v>#DIV/0!</v>
      </c>
      <c r="AU22" s="258" t="e">
        <f t="shared" si="9"/>
        <v>#DIV/0!</v>
      </c>
      <c r="AV22" s="258" t="e">
        <f t="shared" si="10"/>
        <v>#DIV/0!</v>
      </c>
      <c r="AW22" s="258" t="e">
        <f t="shared" si="11"/>
        <v>#DIV/0!</v>
      </c>
      <c r="AX22" s="226"/>
      <c r="AY22" s="226"/>
      <c r="AZ22" s="226"/>
      <c r="BA22" s="226"/>
      <c r="BB22" s="226"/>
      <c r="BC22" s="226"/>
      <c r="BD22" s="226"/>
      <c r="BE22" s="226"/>
      <c r="BF22" s="226"/>
      <c r="BG22" s="226"/>
    </row>
    <row r="23" spans="1:59" s="36" customFormat="1" x14ac:dyDescent="0.2">
      <c r="A23" s="251">
        <v>5749</v>
      </c>
      <c r="B23" s="252" t="s">
        <v>101</v>
      </c>
      <c r="C23" s="253" t="s">
        <v>102</v>
      </c>
      <c r="D23" s="251" t="s">
        <v>256</v>
      </c>
      <c r="E23" s="251">
        <v>34</v>
      </c>
      <c r="F23" s="254">
        <v>33778</v>
      </c>
      <c r="G23" s="254">
        <v>42552</v>
      </c>
      <c r="H23" s="251">
        <v>21</v>
      </c>
      <c r="I23" s="249" t="s">
        <v>354</v>
      </c>
      <c r="J23" s="251" t="s">
        <v>1463</v>
      </c>
      <c r="K23" s="226"/>
      <c r="L23" s="226"/>
      <c r="M23" s="226"/>
      <c r="N23" s="226"/>
      <c r="O23" s="227"/>
      <c r="P23" s="227"/>
      <c r="Q23" s="227"/>
      <c r="R23" s="227"/>
      <c r="S23" s="227"/>
      <c r="T23" s="259"/>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58" t="str">
        <f t="shared" si="6"/>
        <v>Good</v>
      </c>
      <c r="AS23" s="258" t="e">
        <f t="shared" si="7"/>
        <v>#DIV/0!</v>
      </c>
      <c r="AT23" s="258" t="e">
        <f t="shared" si="8"/>
        <v>#DIV/0!</v>
      </c>
      <c r="AU23" s="258" t="e">
        <f t="shared" si="9"/>
        <v>#DIV/0!</v>
      </c>
      <c r="AV23" s="258" t="e">
        <f t="shared" si="10"/>
        <v>#DIV/0!</v>
      </c>
      <c r="AW23" s="258" t="e">
        <f t="shared" si="11"/>
        <v>#DIV/0!</v>
      </c>
      <c r="AX23" s="226"/>
      <c r="AY23" s="226"/>
      <c r="AZ23" s="226"/>
      <c r="BA23" s="226"/>
      <c r="BB23" s="226"/>
      <c r="BC23" s="226"/>
      <c r="BD23" s="226"/>
      <c r="BE23" s="226"/>
      <c r="BF23" s="226"/>
      <c r="BG23" s="226"/>
    </row>
    <row r="24" spans="1:59" s="36" customFormat="1" x14ac:dyDescent="0.2">
      <c r="A24" s="251">
        <v>6549</v>
      </c>
      <c r="B24" s="252" t="s">
        <v>103</v>
      </c>
      <c r="C24" s="253" t="s">
        <v>104</v>
      </c>
      <c r="D24" s="251" t="s">
        <v>253</v>
      </c>
      <c r="E24" s="251">
        <v>2</v>
      </c>
      <c r="F24" s="254">
        <v>33491</v>
      </c>
      <c r="G24" s="254">
        <v>37177</v>
      </c>
      <c r="H24" s="251">
        <v>1</v>
      </c>
      <c r="I24" s="249" t="s">
        <v>354</v>
      </c>
      <c r="J24" s="251" t="s">
        <v>1462</v>
      </c>
      <c r="K24" s="226"/>
      <c r="L24" s="226"/>
      <c r="M24" s="226"/>
      <c r="N24" s="226"/>
      <c r="O24" s="227"/>
      <c r="P24" s="227"/>
      <c r="Q24" s="227"/>
      <c r="R24" s="227"/>
      <c r="S24" s="227"/>
      <c r="T24" s="259"/>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58" t="str">
        <f t="shared" si="6"/>
        <v>Low</v>
      </c>
      <c r="AS24" s="258" t="e">
        <f t="shared" si="7"/>
        <v>#DIV/0!</v>
      </c>
      <c r="AT24" s="258" t="e">
        <f t="shared" si="8"/>
        <v>#DIV/0!</v>
      </c>
      <c r="AU24" s="258" t="e">
        <f t="shared" si="9"/>
        <v>#DIV/0!</v>
      </c>
      <c r="AV24" s="258" t="e">
        <f t="shared" si="10"/>
        <v>#DIV/0!</v>
      </c>
      <c r="AW24" s="258" t="e">
        <f t="shared" si="11"/>
        <v>#DIV/0!</v>
      </c>
      <c r="AX24" s="226"/>
      <c r="AY24" s="226"/>
      <c r="AZ24" s="226"/>
      <c r="BA24" s="226"/>
      <c r="BB24" s="226"/>
      <c r="BC24" s="226"/>
      <c r="BD24" s="226"/>
      <c r="BE24" s="226"/>
      <c r="BF24" s="226"/>
      <c r="BG24" s="226"/>
    </row>
    <row r="25" spans="1:59" s="36" customFormat="1" x14ac:dyDescent="0.2">
      <c r="A25" s="251">
        <v>6550</v>
      </c>
      <c r="B25" s="252" t="s">
        <v>105</v>
      </c>
      <c r="C25" s="253" t="s">
        <v>106</v>
      </c>
      <c r="D25" s="251" t="s">
        <v>253</v>
      </c>
      <c r="E25" s="251">
        <v>5</v>
      </c>
      <c r="F25" s="254">
        <v>33488</v>
      </c>
      <c r="G25" s="254">
        <v>39707</v>
      </c>
      <c r="H25" s="251">
        <v>4</v>
      </c>
      <c r="I25" s="249" t="s">
        <v>354</v>
      </c>
      <c r="J25" s="251" t="s">
        <v>1462</v>
      </c>
      <c r="K25" s="226"/>
      <c r="L25" s="226"/>
      <c r="M25" s="226"/>
      <c r="N25" s="226"/>
      <c r="O25" s="227"/>
      <c r="P25" s="227"/>
      <c r="Q25" s="227"/>
      <c r="R25" s="227"/>
      <c r="S25" s="227"/>
      <c r="T25" s="259"/>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58" t="str">
        <f t="shared" si="6"/>
        <v>Low</v>
      </c>
      <c r="AS25" s="258" t="e">
        <f t="shared" si="7"/>
        <v>#DIV/0!</v>
      </c>
      <c r="AT25" s="258" t="e">
        <f t="shared" si="8"/>
        <v>#DIV/0!</v>
      </c>
      <c r="AU25" s="258" t="e">
        <f t="shared" si="9"/>
        <v>#DIV/0!</v>
      </c>
      <c r="AV25" s="258" t="e">
        <f t="shared" si="10"/>
        <v>#DIV/0!</v>
      </c>
      <c r="AW25" s="258" t="e">
        <f t="shared" si="11"/>
        <v>#DIV/0!</v>
      </c>
      <c r="AX25" s="226"/>
      <c r="AY25" s="226"/>
      <c r="AZ25" s="226"/>
      <c r="BA25" s="226"/>
      <c r="BB25" s="226"/>
      <c r="BC25" s="226"/>
      <c r="BD25" s="226"/>
      <c r="BE25" s="226"/>
      <c r="BF25" s="226"/>
      <c r="BG25" s="226"/>
    </row>
    <row r="26" spans="1:59" s="36" customFormat="1" x14ac:dyDescent="0.2">
      <c r="A26" s="251">
        <v>6245</v>
      </c>
      <c r="B26" s="252" t="s">
        <v>107</v>
      </c>
      <c r="C26" s="253" t="s">
        <v>108</v>
      </c>
      <c r="D26" s="251" t="s">
        <v>253</v>
      </c>
      <c r="E26" s="251">
        <v>62</v>
      </c>
      <c r="F26" s="254">
        <v>26665</v>
      </c>
      <c r="G26" s="254">
        <v>42525</v>
      </c>
      <c r="H26" s="251">
        <v>26</v>
      </c>
      <c r="I26" s="249" t="s">
        <v>362</v>
      </c>
      <c r="J26" s="251" t="s">
        <v>1463</v>
      </c>
      <c r="K26" s="226"/>
      <c r="L26" s="226"/>
      <c r="M26" s="226"/>
      <c r="N26" s="226"/>
      <c r="O26" s="227"/>
      <c r="P26" s="227"/>
      <c r="Q26" s="227"/>
      <c r="R26" s="227"/>
      <c r="S26" s="227"/>
      <c r="T26" s="259"/>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58" t="str">
        <f t="shared" si="6"/>
        <v>Good</v>
      </c>
      <c r="AS26" s="258" t="e">
        <f t="shared" si="7"/>
        <v>#DIV/0!</v>
      </c>
      <c r="AT26" s="258" t="e">
        <f t="shared" si="8"/>
        <v>#DIV/0!</v>
      </c>
      <c r="AU26" s="258" t="e">
        <f t="shared" si="9"/>
        <v>#DIV/0!</v>
      </c>
      <c r="AV26" s="258" t="e">
        <f t="shared" si="10"/>
        <v>#DIV/0!</v>
      </c>
      <c r="AW26" s="258" t="e">
        <f t="shared" si="11"/>
        <v>#DIV/0!</v>
      </c>
      <c r="AX26" s="226"/>
      <c r="AY26" s="226"/>
      <c r="AZ26" s="226"/>
      <c r="BA26" s="226"/>
      <c r="BB26" s="226"/>
      <c r="BC26" s="226"/>
      <c r="BD26" s="226"/>
      <c r="BE26" s="226"/>
      <c r="BF26" s="226"/>
      <c r="BG26" s="226"/>
    </row>
    <row r="27" spans="1:59" s="36" customFormat="1" x14ac:dyDescent="0.2">
      <c r="A27" s="251">
        <v>6552</v>
      </c>
      <c r="B27" s="252" t="s">
        <v>109</v>
      </c>
      <c r="C27" s="253" t="s">
        <v>110</v>
      </c>
      <c r="D27" s="251" t="s">
        <v>257</v>
      </c>
      <c r="E27" s="251">
        <v>1</v>
      </c>
      <c r="F27" s="254">
        <v>38113</v>
      </c>
      <c r="G27" s="254">
        <v>42825</v>
      </c>
      <c r="H27" s="251">
        <v>1</v>
      </c>
      <c r="I27" s="249" t="s">
        <v>363</v>
      </c>
      <c r="J27" s="251" t="s">
        <v>411</v>
      </c>
      <c r="K27" s="226"/>
      <c r="L27" s="226"/>
      <c r="M27" s="226"/>
      <c r="N27" s="226"/>
      <c r="O27" s="227"/>
      <c r="P27" s="227"/>
      <c r="Q27" s="227"/>
      <c r="R27" s="227"/>
      <c r="S27" s="227"/>
      <c r="T27" s="259"/>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58" t="str">
        <f t="shared" si="6"/>
        <v>Medium</v>
      </c>
      <c r="AS27" s="258" t="e">
        <f t="shared" si="7"/>
        <v>#DIV/0!</v>
      </c>
      <c r="AT27" s="258" t="e">
        <f t="shared" si="8"/>
        <v>#DIV/0!</v>
      </c>
      <c r="AU27" s="258" t="e">
        <f t="shared" si="9"/>
        <v>#DIV/0!</v>
      </c>
      <c r="AV27" s="258" t="e">
        <f t="shared" si="10"/>
        <v>#DIV/0!</v>
      </c>
      <c r="AW27" s="258" t="e">
        <f t="shared" si="11"/>
        <v>#DIV/0!</v>
      </c>
      <c r="AX27" s="226"/>
      <c r="AY27" s="226"/>
      <c r="AZ27" s="226"/>
      <c r="BA27" s="226"/>
      <c r="BB27" s="226"/>
      <c r="BC27" s="226"/>
      <c r="BD27" s="226"/>
      <c r="BE27" s="226"/>
      <c r="BF27" s="226"/>
      <c r="BG27" s="226"/>
    </row>
    <row r="28" spans="1:59" s="36" customFormat="1" x14ac:dyDescent="0.2">
      <c r="A28" s="251">
        <v>6553</v>
      </c>
      <c r="B28" s="252" t="s">
        <v>111</v>
      </c>
      <c r="C28" s="253" t="s">
        <v>112</v>
      </c>
      <c r="D28" s="251" t="s">
        <v>253</v>
      </c>
      <c r="E28" s="251">
        <v>6</v>
      </c>
      <c r="F28" s="254">
        <v>33443</v>
      </c>
      <c r="G28" s="254">
        <v>39988</v>
      </c>
      <c r="H28" s="251">
        <v>3</v>
      </c>
      <c r="I28" s="249" t="s">
        <v>282</v>
      </c>
      <c r="J28" s="251" t="s">
        <v>1462</v>
      </c>
      <c r="K28" s="226"/>
      <c r="L28" s="226"/>
      <c r="M28" s="226"/>
      <c r="N28" s="226"/>
      <c r="O28" s="227"/>
      <c r="P28" s="227"/>
      <c r="Q28" s="227"/>
      <c r="R28" s="227"/>
      <c r="S28" s="227"/>
      <c r="T28" s="259"/>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58" t="str">
        <f t="shared" si="6"/>
        <v>Low</v>
      </c>
      <c r="AS28" s="258" t="e">
        <f t="shared" si="7"/>
        <v>#DIV/0!</v>
      </c>
      <c r="AT28" s="258" t="e">
        <f t="shared" si="8"/>
        <v>#DIV/0!</v>
      </c>
      <c r="AU28" s="258" t="e">
        <f t="shared" si="9"/>
        <v>#DIV/0!</v>
      </c>
      <c r="AV28" s="258" t="e">
        <f t="shared" si="10"/>
        <v>#DIV/0!</v>
      </c>
      <c r="AW28" s="258" t="e">
        <f t="shared" si="11"/>
        <v>#DIV/0!</v>
      </c>
      <c r="AX28" s="226"/>
      <c r="AY28" s="226"/>
      <c r="AZ28" s="226"/>
      <c r="BA28" s="226"/>
      <c r="BB28" s="226"/>
      <c r="BC28" s="226"/>
      <c r="BD28" s="226"/>
      <c r="BE28" s="226"/>
      <c r="BF28" s="226"/>
      <c r="BG28" s="226"/>
    </row>
    <row r="29" spans="1:59" s="36" customFormat="1" x14ac:dyDescent="0.2">
      <c r="A29" s="251">
        <v>6555</v>
      </c>
      <c r="B29" s="252" t="s">
        <v>113</v>
      </c>
      <c r="C29" s="253" t="s">
        <v>114</v>
      </c>
      <c r="D29" s="251" t="s">
        <v>253</v>
      </c>
      <c r="E29" s="251">
        <v>3</v>
      </c>
      <c r="F29" s="254">
        <v>33443</v>
      </c>
      <c r="G29" s="254">
        <v>36816</v>
      </c>
      <c r="H29" s="251">
        <v>1</v>
      </c>
      <c r="I29" s="249" t="s">
        <v>354</v>
      </c>
      <c r="J29" s="251" t="s">
        <v>1462</v>
      </c>
      <c r="K29" s="226"/>
      <c r="L29" s="226"/>
      <c r="M29" s="226"/>
      <c r="N29" s="226"/>
      <c r="O29" s="227"/>
      <c r="P29" s="227"/>
      <c r="Q29" s="227"/>
      <c r="R29" s="227"/>
      <c r="S29" s="227"/>
      <c r="T29" s="259"/>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58" t="str">
        <f t="shared" si="6"/>
        <v>Low</v>
      </c>
      <c r="AS29" s="258" t="e">
        <f t="shared" si="7"/>
        <v>#DIV/0!</v>
      </c>
      <c r="AT29" s="258" t="e">
        <f t="shared" si="8"/>
        <v>#DIV/0!</v>
      </c>
      <c r="AU29" s="258" t="e">
        <f t="shared" si="9"/>
        <v>#DIV/0!</v>
      </c>
      <c r="AV29" s="258" t="e">
        <f t="shared" si="10"/>
        <v>#DIV/0!</v>
      </c>
      <c r="AW29" s="258" t="e">
        <f t="shared" si="11"/>
        <v>#DIV/0!</v>
      </c>
      <c r="AX29" s="226"/>
      <c r="AY29" s="226"/>
      <c r="AZ29" s="226"/>
      <c r="BA29" s="226"/>
      <c r="BB29" s="226"/>
      <c r="BC29" s="226"/>
      <c r="BD29" s="226"/>
      <c r="BE29" s="226"/>
      <c r="BF29" s="226"/>
      <c r="BG29" s="226"/>
    </row>
    <row r="30" spans="1:59" s="36" customFormat="1" x14ac:dyDescent="0.2">
      <c r="A30" s="251">
        <v>6556</v>
      </c>
      <c r="B30" s="252" t="s">
        <v>115</v>
      </c>
      <c r="C30" s="253" t="s">
        <v>116</v>
      </c>
      <c r="D30" s="251" t="s">
        <v>253</v>
      </c>
      <c r="E30" s="251">
        <v>20</v>
      </c>
      <c r="F30" s="254">
        <v>26447</v>
      </c>
      <c r="G30" s="254">
        <v>42553</v>
      </c>
      <c r="H30" s="251">
        <v>5</v>
      </c>
      <c r="I30" s="249" t="s">
        <v>364</v>
      </c>
      <c r="J30" s="251" t="s">
        <v>1463</v>
      </c>
      <c r="K30" s="226"/>
      <c r="L30" s="226"/>
      <c r="M30" s="226"/>
      <c r="N30" s="226"/>
      <c r="O30" s="227"/>
      <c r="P30" s="227"/>
      <c r="Q30" s="227"/>
      <c r="R30" s="227"/>
      <c r="S30" s="227"/>
      <c r="T30" s="259"/>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58" t="str">
        <f t="shared" si="6"/>
        <v>Good</v>
      </c>
      <c r="AS30" s="258" t="e">
        <f t="shared" si="7"/>
        <v>#DIV/0!</v>
      </c>
      <c r="AT30" s="258" t="e">
        <f t="shared" si="8"/>
        <v>#DIV/0!</v>
      </c>
      <c r="AU30" s="258" t="e">
        <f t="shared" si="9"/>
        <v>#DIV/0!</v>
      </c>
      <c r="AV30" s="258" t="e">
        <f t="shared" si="10"/>
        <v>#DIV/0!</v>
      </c>
      <c r="AW30" s="258" t="e">
        <f t="shared" si="11"/>
        <v>#DIV/0!</v>
      </c>
      <c r="AX30" s="226"/>
      <c r="AY30" s="226"/>
      <c r="AZ30" s="226"/>
      <c r="BA30" s="226"/>
      <c r="BB30" s="226"/>
      <c r="BC30" s="226"/>
      <c r="BD30" s="226"/>
      <c r="BE30" s="226"/>
      <c r="BF30" s="226"/>
      <c r="BG30" s="226"/>
    </row>
    <row r="31" spans="1:59" s="36" customFormat="1" x14ac:dyDescent="0.2">
      <c r="A31" s="251">
        <v>6557</v>
      </c>
      <c r="B31" s="252" t="s">
        <v>117</v>
      </c>
      <c r="C31" s="253" t="s">
        <v>118</v>
      </c>
      <c r="D31" s="251" t="s">
        <v>253</v>
      </c>
      <c r="E31" s="251">
        <v>4</v>
      </c>
      <c r="F31" s="254">
        <v>35469</v>
      </c>
      <c r="G31" s="254">
        <v>35693</v>
      </c>
      <c r="H31" s="251">
        <v>2</v>
      </c>
      <c r="I31" s="249" t="s">
        <v>354</v>
      </c>
      <c r="J31" s="251" t="s">
        <v>1462</v>
      </c>
      <c r="K31" s="226"/>
      <c r="L31" s="226"/>
      <c r="M31" s="226"/>
      <c r="N31" s="226"/>
      <c r="O31" s="227"/>
      <c r="P31" s="227"/>
      <c r="Q31" s="227"/>
      <c r="R31" s="227"/>
      <c r="S31" s="227"/>
      <c r="T31" s="259"/>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58" t="str">
        <f t="shared" si="6"/>
        <v>Low</v>
      </c>
      <c r="AS31" s="258" t="e">
        <f t="shared" si="7"/>
        <v>#DIV/0!</v>
      </c>
      <c r="AT31" s="258" t="e">
        <f t="shared" si="8"/>
        <v>#DIV/0!</v>
      </c>
      <c r="AU31" s="258" t="e">
        <f t="shared" si="9"/>
        <v>#DIV/0!</v>
      </c>
      <c r="AV31" s="258" t="e">
        <f t="shared" si="10"/>
        <v>#DIV/0!</v>
      </c>
      <c r="AW31" s="258" t="e">
        <f t="shared" si="11"/>
        <v>#DIV/0!</v>
      </c>
      <c r="AX31" s="226"/>
      <c r="AY31" s="226"/>
      <c r="AZ31" s="226"/>
      <c r="BA31" s="226"/>
      <c r="BB31" s="226"/>
      <c r="BC31" s="226"/>
      <c r="BD31" s="226"/>
      <c r="BE31" s="226"/>
      <c r="BF31" s="226"/>
      <c r="BG31" s="226"/>
    </row>
    <row r="32" spans="1:59" s="36" customFormat="1" x14ac:dyDescent="0.2">
      <c r="A32" s="251">
        <v>6559</v>
      </c>
      <c r="B32" s="252" t="s">
        <v>119</v>
      </c>
      <c r="C32" s="253" t="s">
        <v>120</v>
      </c>
      <c r="D32" s="251" t="s">
        <v>253</v>
      </c>
      <c r="E32" s="251">
        <v>8</v>
      </c>
      <c r="F32" s="254">
        <v>4384</v>
      </c>
      <c r="G32" s="254">
        <v>43595</v>
      </c>
      <c r="H32" s="251">
        <v>4</v>
      </c>
      <c r="I32" s="249" t="s">
        <v>354</v>
      </c>
      <c r="J32" s="251" t="s">
        <v>1463</v>
      </c>
      <c r="K32" s="226"/>
      <c r="L32" s="226"/>
      <c r="M32" s="226"/>
      <c r="N32" s="226"/>
      <c r="O32" s="227"/>
      <c r="P32" s="227"/>
      <c r="Q32" s="227"/>
      <c r="R32" s="227"/>
      <c r="S32" s="227"/>
      <c r="T32" s="259"/>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58" t="str">
        <f t="shared" si="6"/>
        <v>Good</v>
      </c>
      <c r="AS32" s="258" t="e">
        <f t="shared" si="7"/>
        <v>#DIV/0!</v>
      </c>
      <c r="AT32" s="258" t="e">
        <f t="shared" si="8"/>
        <v>#DIV/0!</v>
      </c>
      <c r="AU32" s="258" t="e">
        <f t="shared" si="9"/>
        <v>#DIV/0!</v>
      </c>
      <c r="AV32" s="258" t="e">
        <f t="shared" si="10"/>
        <v>#DIV/0!</v>
      </c>
      <c r="AW32" s="258" t="e">
        <f t="shared" si="11"/>
        <v>#DIV/0!</v>
      </c>
      <c r="AX32" s="226"/>
      <c r="AY32" s="226"/>
      <c r="AZ32" s="226"/>
      <c r="BA32" s="226"/>
      <c r="BB32" s="226"/>
      <c r="BC32" s="226"/>
      <c r="BD32" s="226"/>
      <c r="BE32" s="226"/>
      <c r="BF32" s="226"/>
      <c r="BG32" s="226" t="s">
        <v>1924</v>
      </c>
    </row>
    <row r="33" spans="1:59" s="36" customFormat="1" x14ac:dyDescent="0.2">
      <c r="A33" s="251">
        <v>6561</v>
      </c>
      <c r="B33" s="252" t="s">
        <v>1476</v>
      </c>
      <c r="C33" s="253" t="s">
        <v>1477</v>
      </c>
      <c r="D33" s="251" t="s">
        <v>253</v>
      </c>
      <c r="E33" s="251">
        <v>3</v>
      </c>
      <c r="F33" s="254">
        <v>35796</v>
      </c>
      <c r="G33" s="254">
        <v>39814</v>
      </c>
      <c r="H33" s="251">
        <v>1</v>
      </c>
      <c r="I33" s="249" t="s">
        <v>1478</v>
      </c>
      <c r="J33" s="251" t="s">
        <v>1927</v>
      </c>
      <c r="K33" s="226"/>
      <c r="L33" s="226"/>
      <c r="M33" s="226"/>
      <c r="N33" s="226"/>
      <c r="O33" s="227"/>
      <c r="P33" s="227"/>
      <c r="Q33" s="227"/>
      <c r="R33" s="227"/>
      <c r="S33" s="227"/>
      <c r="T33" s="259"/>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58" t="str">
        <f t="shared" si="6"/>
        <v>Poor</v>
      </c>
      <c r="AS33" s="258" t="e">
        <f t="shared" si="7"/>
        <v>#DIV/0!</v>
      </c>
      <c r="AT33" s="258" t="e">
        <f t="shared" si="8"/>
        <v>#DIV/0!</v>
      </c>
      <c r="AU33" s="258" t="e">
        <f t="shared" si="9"/>
        <v>#DIV/0!</v>
      </c>
      <c r="AV33" s="258" t="e">
        <f t="shared" si="10"/>
        <v>#DIV/0!</v>
      </c>
      <c r="AW33" s="258" t="e">
        <f t="shared" si="11"/>
        <v>#DIV/0!</v>
      </c>
      <c r="AX33" s="226"/>
      <c r="AY33" s="226"/>
      <c r="AZ33" s="226"/>
      <c r="BA33" s="226"/>
      <c r="BB33" s="226"/>
      <c r="BC33" s="226"/>
      <c r="BD33" s="226"/>
      <c r="BE33" s="226"/>
      <c r="BF33" s="226"/>
      <c r="BG33" s="226"/>
    </row>
    <row r="34" spans="1:59" s="36" customFormat="1" x14ac:dyDescent="0.2">
      <c r="A34" s="251">
        <v>6562</v>
      </c>
      <c r="B34" s="252" t="s">
        <v>121</v>
      </c>
      <c r="C34" s="253" t="s">
        <v>122</v>
      </c>
      <c r="D34" s="251" t="s">
        <v>253</v>
      </c>
      <c r="E34" s="251">
        <v>60</v>
      </c>
      <c r="F34" s="254">
        <v>26907</v>
      </c>
      <c r="G34" s="254">
        <v>42525</v>
      </c>
      <c r="H34" s="251">
        <v>27</v>
      </c>
      <c r="I34" s="249" t="s">
        <v>365</v>
      </c>
      <c r="J34" s="251" t="s">
        <v>1463</v>
      </c>
      <c r="K34" s="226"/>
      <c r="L34" s="226"/>
      <c r="M34" s="226"/>
      <c r="N34" s="226"/>
      <c r="O34" s="227"/>
      <c r="P34" s="227"/>
      <c r="Q34" s="227"/>
      <c r="R34" s="227"/>
      <c r="S34" s="227"/>
      <c r="T34" s="259"/>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58" t="str">
        <f t="shared" si="6"/>
        <v>Good</v>
      </c>
      <c r="AS34" s="258" t="e">
        <f t="shared" si="7"/>
        <v>#DIV/0!</v>
      </c>
      <c r="AT34" s="258" t="e">
        <f t="shared" si="8"/>
        <v>#DIV/0!</v>
      </c>
      <c r="AU34" s="258" t="e">
        <f t="shared" si="9"/>
        <v>#DIV/0!</v>
      </c>
      <c r="AV34" s="258" t="e">
        <f t="shared" si="10"/>
        <v>#DIV/0!</v>
      </c>
      <c r="AW34" s="258" t="e">
        <f t="shared" si="11"/>
        <v>#DIV/0!</v>
      </c>
      <c r="AX34" s="226"/>
      <c r="AY34" s="226"/>
      <c r="AZ34" s="226"/>
      <c r="BA34" s="226"/>
      <c r="BB34" s="226"/>
      <c r="BC34" s="226"/>
      <c r="BD34" s="226"/>
      <c r="BE34" s="226"/>
      <c r="BF34" s="226"/>
      <c r="BG34" s="226"/>
    </row>
    <row r="35" spans="1:59" s="36" customFormat="1" x14ac:dyDescent="0.2">
      <c r="A35" s="251">
        <v>10728</v>
      </c>
      <c r="B35" s="252" t="s">
        <v>123</v>
      </c>
      <c r="C35" s="253" t="s">
        <v>124</v>
      </c>
      <c r="D35" s="251" t="s">
        <v>251</v>
      </c>
      <c r="E35" s="251">
        <v>4</v>
      </c>
      <c r="F35" s="254">
        <v>34165</v>
      </c>
      <c r="G35" s="254">
        <v>43713</v>
      </c>
      <c r="H35" s="251">
        <v>2</v>
      </c>
      <c r="I35" s="249" t="s">
        <v>366</v>
      </c>
      <c r="J35" s="251" t="s">
        <v>1463</v>
      </c>
      <c r="K35" s="226"/>
      <c r="L35" s="226"/>
      <c r="M35" s="226"/>
      <c r="N35" s="226"/>
      <c r="O35" s="227"/>
      <c r="P35" s="227"/>
      <c r="Q35" s="227"/>
      <c r="R35" s="227"/>
      <c r="S35" s="227"/>
      <c r="T35" s="259"/>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58" t="str">
        <f t="shared" si="6"/>
        <v>Good</v>
      </c>
      <c r="AS35" s="258" t="e">
        <f t="shared" si="7"/>
        <v>#DIV/0!</v>
      </c>
      <c r="AT35" s="258" t="e">
        <f t="shared" si="8"/>
        <v>#DIV/0!</v>
      </c>
      <c r="AU35" s="258" t="e">
        <f t="shared" si="9"/>
        <v>#DIV/0!</v>
      </c>
      <c r="AV35" s="258" t="e">
        <f t="shared" si="10"/>
        <v>#DIV/0!</v>
      </c>
      <c r="AW35" s="258" t="e">
        <f t="shared" si="11"/>
        <v>#DIV/0!</v>
      </c>
      <c r="AX35" s="226"/>
      <c r="AY35" s="226"/>
      <c r="AZ35" s="226"/>
      <c r="BA35" s="226"/>
      <c r="BB35" s="226"/>
      <c r="BC35" s="226"/>
      <c r="BD35" s="226"/>
      <c r="BE35" s="226"/>
      <c r="BF35" s="226"/>
      <c r="BG35" s="226" t="s">
        <v>1925</v>
      </c>
    </row>
    <row r="36" spans="1:59" s="36" customFormat="1" x14ac:dyDescent="0.2">
      <c r="A36" s="251">
        <v>6243</v>
      </c>
      <c r="B36" s="252" t="s">
        <v>125</v>
      </c>
      <c r="C36" s="253" t="s">
        <v>126</v>
      </c>
      <c r="D36" s="251" t="s">
        <v>253</v>
      </c>
      <c r="E36" s="251">
        <v>15</v>
      </c>
      <c r="F36" s="254">
        <v>32348</v>
      </c>
      <c r="G36" s="254">
        <v>43484</v>
      </c>
      <c r="H36" s="251">
        <v>1</v>
      </c>
      <c r="I36" s="249" t="s">
        <v>367</v>
      </c>
      <c r="J36" s="251" t="s">
        <v>409</v>
      </c>
      <c r="K36" s="226"/>
      <c r="L36" s="226"/>
      <c r="M36" s="226"/>
      <c r="N36" s="226"/>
      <c r="O36" s="227"/>
      <c r="P36" s="227"/>
      <c r="Q36" s="227"/>
      <c r="R36" s="227"/>
      <c r="S36" s="227"/>
      <c r="T36" s="259"/>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58" t="str">
        <f t="shared" si="6"/>
        <v>High</v>
      </c>
      <c r="AS36" s="258" t="e">
        <f t="shared" si="7"/>
        <v>#DIV/0!</v>
      </c>
      <c r="AT36" s="258" t="e">
        <f t="shared" si="8"/>
        <v>#DIV/0!</v>
      </c>
      <c r="AU36" s="258" t="e">
        <f t="shared" si="9"/>
        <v>#DIV/0!</v>
      </c>
      <c r="AV36" s="258" t="e">
        <f t="shared" si="10"/>
        <v>#DIV/0!</v>
      </c>
      <c r="AW36" s="258" t="e">
        <f t="shared" si="11"/>
        <v>#DIV/0!</v>
      </c>
      <c r="AX36" s="226"/>
      <c r="AY36" s="226"/>
      <c r="AZ36" s="226"/>
      <c r="BA36" s="226"/>
      <c r="BB36" s="226"/>
      <c r="BC36" s="226"/>
      <c r="BD36" s="226"/>
      <c r="BE36" s="226"/>
      <c r="BF36" s="226"/>
      <c r="BG36" s="226"/>
    </row>
    <row r="37" spans="1:59" s="36" customFormat="1" x14ac:dyDescent="0.2">
      <c r="A37" s="251">
        <v>6565</v>
      </c>
      <c r="B37" s="252" t="s">
        <v>127</v>
      </c>
      <c r="C37" s="253" t="s">
        <v>128</v>
      </c>
      <c r="D37" s="251" t="s">
        <v>253</v>
      </c>
      <c r="E37" s="251">
        <v>13</v>
      </c>
      <c r="F37" s="254">
        <v>32780</v>
      </c>
      <c r="G37" s="254">
        <v>40344</v>
      </c>
      <c r="H37" s="251">
        <v>7</v>
      </c>
      <c r="I37" s="249" t="s">
        <v>368</v>
      </c>
      <c r="J37" s="251" t="s">
        <v>411</v>
      </c>
      <c r="K37" s="226"/>
      <c r="L37" s="226"/>
      <c r="M37" s="226"/>
      <c r="N37" s="226"/>
      <c r="O37" s="227"/>
      <c r="P37" s="227"/>
      <c r="Q37" s="227"/>
      <c r="R37" s="227"/>
      <c r="S37" s="227"/>
      <c r="T37" s="259"/>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58" t="str">
        <f t="shared" si="6"/>
        <v>Medium</v>
      </c>
      <c r="AS37" s="258" t="e">
        <f t="shared" si="7"/>
        <v>#DIV/0!</v>
      </c>
      <c r="AT37" s="258" t="e">
        <f t="shared" si="8"/>
        <v>#DIV/0!</v>
      </c>
      <c r="AU37" s="258" t="e">
        <f t="shared" si="9"/>
        <v>#DIV/0!</v>
      </c>
      <c r="AV37" s="258" t="e">
        <f t="shared" si="10"/>
        <v>#DIV/0!</v>
      </c>
      <c r="AW37" s="258" t="e">
        <f t="shared" si="11"/>
        <v>#DIV/0!</v>
      </c>
      <c r="AX37" s="226"/>
      <c r="AY37" s="226"/>
      <c r="AZ37" s="226"/>
      <c r="BA37" s="226"/>
      <c r="BB37" s="226"/>
      <c r="BC37" s="226"/>
      <c r="BD37" s="226"/>
      <c r="BE37" s="226"/>
      <c r="BF37" s="226"/>
      <c r="BG37" s="226"/>
    </row>
    <row r="38" spans="1:59" s="36" customFormat="1" x14ac:dyDescent="0.2">
      <c r="A38" s="251">
        <v>5752</v>
      </c>
      <c r="B38" s="252" t="s">
        <v>129</v>
      </c>
      <c r="C38" s="253" t="s">
        <v>130</v>
      </c>
      <c r="D38" s="251" t="s">
        <v>253</v>
      </c>
      <c r="E38" s="251">
        <v>6</v>
      </c>
      <c r="F38" s="254">
        <v>26475</v>
      </c>
      <c r="G38" s="254">
        <v>39563</v>
      </c>
      <c r="H38" s="251">
        <v>1</v>
      </c>
      <c r="I38" s="249" t="s">
        <v>289</v>
      </c>
      <c r="J38" s="251" t="s">
        <v>411</v>
      </c>
      <c r="K38" s="226"/>
      <c r="L38" s="226"/>
      <c r="M38" s="226"/>
      <c r="N38" s="226"/>
      <c r="O38" s="227"/>
      <c r="P38" s="227"/>
      <c r="Q38" s="227"/>
      <c r="R38" s="227"/>
      <c r="S38" s="227"/>
      <c r="T38" s="259"/>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58" t="str">
        <f t="shared" si="6"/>
        <v>Medium</v>
      </c>
      <c r="AS38" s="258" t="e">
        <f t="shared" si="7"/>
        <v>#DIV/0!</v>
      </c>
      <c r="AT38" s="258" t="e">
        <f t="shared" si="8"/>
        <v>#DIV/0!</v>
      </c>
      <c r="AU38" s="258" t="e">
        <f t="shared" si="9"/>
        <v>#DIV/0!</v>
      </c>
      <c r="AV38" s="258" t="e">
        <f t="shared" si="10"/>
        <v>#DIV/0!</v>
      </c>
      <c r="AW38" s="258" t="e">
        <f t="shared" si="11"/>
        <v>#DIV/0!</v>
      </c>
      <c r="AX38" s="226"/>
      <c r="AY38" s="226"/>
      <c r="AZ38" s="226"/>
      <c r="BA38" s="226"/>
      <c r="BB38" s="226"/>
      <c r="BC38" s="226"/>
      <c r="BD38" s="226"/>
      <c r="BE38" s="226"/>
      <c r="BF38" s="226"/>
      <c r="BG38" s="226"/>
    </row>
    <row r="39" spans="1:59" s="36" customFormat="1" x14ac:dyDescent="0.2">
      <c r="A39" s="251">
        <v>13875</v>
      </c>
      <c r="B39" s="252" t="s">
        <v>258</v>
      </c>
      <c r="C39" s="253" t="s">
        <v>1519</v>
      </c>
      <c r="D39" s="251" t="s">
        <v>253</v>
      </c>
      <c r="E39" s="251">
        <v>2</v>
      </c>
      <c r="F39" s="254">
        <v>39966</v>
      </c>
      <c r="G39" s="254">
        <v>40483</v>
      </c>
      <c r="H39" s="251">
        <v>2</v>
      </c>
      <c r="I39" s="249" t="s">
        <v>282</v>
      </c>
      <c r="J39" s="251" t="s">
        <v>411</v>
      </c>
      <c r="K39" s="226"/>
      <c r="L39" s="226"/>
      <c r="M39" s="226"/>
      <c r="N39" s="226"/>
      <c r="O39" s="227"/>
      <c r="P39" s="227"/>
      <c r="Q39" s="227"/>
      <c r="R39" s="227"/>
      <c r="S39" s="227"/>
      <c r="T39" s="259"/>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58" t="str">
        <f t="shared" si="6"/>
        <v>Medium</v>
      </c>
      <c r="AS39" s="258" t="e">
        <f t="shared" si="7"/>
        <v>#DIV/0!</v>
      </c>
      <c r="AT39" s="258" t="e">
        <f t="shared" si="8"/>
        <v>#DIV/0!</v>
      </c>
      <c r="AU39" s="258" t="e">
        <f t="shared" si="9"/>
        <v>#DIV/0!</v>
      </c>
      <c r="AV39" s="258" t="e">
        <f t="shared" si="10"/>
        <v>#DIV/0!</v>
      </c>
      <c r="AW39" s="258" t="e">
        <f t="shared" si="11"/>
        <v>#DIV/0!</v>
      </c>
      <c r="AX39" s="226"/>
      <c r="AY39" s="226"/>
      <c r="AZ39" s="226"/>
      <c r="BA39" s="226"/>
      <c r="BB39" s="226"/>
      <c r="BC39" s="226"/>
      <c r="BD39" s="226"/>
      <c r="BE39" s="226"/>
      <c r="BF39" s="226"/>
      <c r="BG39" s="226"/>
    </row>
    <row r="40" spans="1:59" s="36" customFormat="1" x14ac:dyDescent="0.2">
      <c r="A40" s="251">
        <v>4920</v>
      </c>
      <c r="B40" s="252" t="s">
        <v>131</v>
      </c>
      <c r="C40" s="253" t="s">
        <v>132</v>
      </c>
      <c r="D40" s="251" t="s">
        <v>253</v>
      </c>
      <c r="E40" s="251">
        <v>43</v>
      </c>
      <c r="F40" s="254">
        <v>27395</v>
      </c>
      <c r="G40" s="254">
        <v>42502</v>
      </c>
      <c r="H40" s="251">
        <v>12</v>
      </c>
      <c r="I40" s="249" t="s">
        <v>369</v>
      </c>
      <c r="J40" s="251" t="s">
        <v>1463</v>
      </c>
      <c r="K40" s="226"/>
      <c r="L40" s="226"/>
      <c r="M40" s="226"/>
      <c r="N40" s="226"/>
      <c r="O40" s="227"/>
      <c r="P40" s="227"/>
      <c r="Q40" s="227"/>
      <c r="R40" s="227"/>
      <c r="S40" s="227"/>
      <c r="T40" s="259"/>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58" t="str">
        <f t="shared" si="6"/>
        <v>Good</v>
      </c>
      <c r="AS40" s="258" t="e">
        <f t="shared" si="7"/>
        <v>#DIV/0!</v>
      </c>
      <c r="AT40" s="258" t="e">
        <f t="shared" si="8"/>
        <v>#DIV/0!</v>
      </c>
      <c r="AU40" s="258" t="e">
        <f t="shared" si="9"/>
        <v>#DIV/0!</v>
      </c>
      <c r="AV40" s="258" t="e">
        <f t="shared" si="10"/>
        <v>#DIV/0!</v>
      </c>
      <c r="AW40" s="258" t="e">
        <f t="shared" si="11"/>
        <v>#DIV/0!</v>
      </c>
      <c r="AX40" s="226"/>
      <c r="AY40" s="226"/>
      <c r="AZ40" s="226"/>
      <c r="BA40" s="226"/>
      <c r="BB40" s="226"/>
      <c r="BC40" s="226"/>
      <c r="BD40" s="226"/>
      <c r="BE40" s="226"/>
      <c r="BF40" s="226"/>
      <c r="BG40" s="226"/>
    </row>
    <row r="41" spans="1:59" s="36" customFormat="1" x14ac:dyDescent="0.2">
      <c r="A41" s="251">
        <v>6569</v>
      </c>
      <c r="B41" s="252" t="s">
        <v>133</v>
      </c>
      <c r="C41" s="253" t="s">
        <v>134</v>
      </c>
      <c r="D41" s="251" t="s">
        <v>251</v>
      </c>
      <c r="E41" s="227">
        <v>7</v>
      </c>
      <c r="F41" s="266">
        <v>26906</v>
      </c>
      <c r="G41" s="266">
        <v>43607</v>
      </c>
      <c r="H41" s="227">
        <v>5</v>
      </c>
      <c r="I41" s="38" t="s">
        <v>354</v>
      </c>
      <c r="J41" s="227" t="s">
        <v>1463</v>
      </c>
      <c r="K41" s="226"/>
      <c r="L41" s="226"/>
      <c r="M41" s="226"/>
      <c r="N41" s="226"/>
      <c r="O41" s="227"/>
      <c r="P41" s="227"/>
      <c r="Q41" s="227"/>
      <c r="R41" s="227"/>
      <c r="S41" s="227"/>
      <c r="T41" s="259"/>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58" t="str">
        <f t="shared" si="6"/>
        <v>Good</v>
      </c>
      <c r="AS41" s="258" t="e">
        <f t="shared" si="7"/>
        <v>#DIV/0!</v>
      </c>
      <c r="AT41" s="258" t="e">
        <f t="shared" si="8"/>
        <v>#DIV/0!</v>
      </c>
      <c r="AU41" s="258" t="e">
        <f t="shared" si="9"/>
        <v>#DIV/0!</v>
      </c>
      <c r="AV41" s="258" t="e">
        <f t="shared" si="10"/>
        <v>#DIV/0!</v>
      </c>
      <c r="AW41" s="258" t="e">
        <f t="shared" si="11"/>
        <v>#DIV/0!</v>
      </c>
      <c r="AX41" s="226"/>
      <c r="AY41" s="226"/>
      <c r="AZ41" s="226"/>
      <c r="BA41" s="226"/>
      <c r="BB41" s="226"/>
      <c r="BC41" s="226"/>
      <c r="BD41" s="226"/>
      <c r="BE41" s="226"/>
      <c r="BF41" s="226"/>
      <c r="BG41" s="226" t="s">
        <v>1925</v>
      </c>
    </row>
    <row r="42" spans="1:59" s="36" customFormat="1" x14ac:dyDescent="0.2">
      <c r="A42" s="251">
        <v>6571</v>
      </c>
      <c r="B42" s="252" t="s">
        <v>135</v>
      </c>
      <c r="C42" s="253" t="s">
        <v>136</v>
      </c>
      <c r="D42" s="251" t="s">
        <v>253</v>
      </c>
      <c r="E42" s="227">
        <v>5</v>
      </c>
      <c r="F42" s="266">
        <v>33489</v>
      </c>
      <c r="G42" s="266">
        <v>39707</v>
      </c>
      <c r="H42" s="227">
        <v>3</v>
      </c>
      <c r="I42" s="38" t="s">
        <v>370</v>
      </c>
      <c r="J42" s="227" t="s">
        <v>411</v>
      </c>
      <c r="K42" s="226"/>
      <c r="L42" s="226"/>
      <c r="M42" s="226"/>
      <c r="N42" s="226"/>
      <c r="O42" s="227"/>
      <c r="P42" s="227"/>
      <c r="Q42" s="227"/>
      <c r="R42" s="227"/>
      <c r="S42" s="227"/>
      <c r="T42" s="259"/>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58" t="str">
        <f t="shared" si="6"/>
        <v>Medium</v>
      </c>
      <c r="AS42" s="258" t="e">
        <f t="shared" si="7"/>
        <v>#DIV/0!</v>
      </c>
      <c r="AT42" s="258" t="e">
        <f t="shared" si="8"/>
        <v>#DIV/0!</v>
      </c>
      <c r="AU42" s="258" t="e">
        <f t="shared" si="9"/>
        <v>#DIV/0!</v>
      </c>
      <c r="AV42" s="258" t="e">
        <f t="shared" si="10"/>
        <v>#DIV/0!</v>
      </c>
      <c r="AW42" s="258" t="e">
        <f t="shared" si="11"/>
        <v>#DIV/0!</v>
      </c>
      <c r="AX42" s="226"/>
      <c r="AY42" s="226"/>
      <c r="AZ42" s="226"/>
      <c r="BA42" s="226"/>
      <c r="BB42" s="226"/>
      <c r="BC42" s="226"/>
      <c r="BD42" s="226"/>
      <c r="BE42" s="226"/>
      <c r="BF42" s="226"/>
      <c r="BG42" s="226"/>
    </row>
    <row r="43" spans="1:59" s="36" customFormat="1" x14ac:dyDescent="0.2">
      <c r="A43" s="251">
        <v>5753</v>
      </c>
      <c r="B43" s="252" t="s">
        <v>137</v>
      </c>
      <c r="C43" s="253" t="s">
        <v>138</v>
      </c>
      <c r="D43" s="251" t="s">
        <v>253</v>
      </c>
      <c r="E43" s="227">
        <v>24</v>
      </c>
      <c r="F43" s="227" t="s">
        <v>259</v>
      </c>
      <c r="G43" s="266">
        <v>41035</v>
      </c>
      <c r="H43" s="227">
        <v>9</v>
      </c>
      <c r="I43" s="38" t="s">
        <v>371</v>
      </c>
      <c r="J43" s="227" t="s">
        <v>411</v>
      </c>
      <c r="K43" s="226"/>
      <c r="L43" s="226"/>
      <c r="M43" s="226"/>
      <c r="N43" s="226"/>
      <c r="O43" s="227"/>
      <c r="P43" s="227"/>
      <c r="Q43" s="227"/>
      <c r="R43" s="227"/>
      <c r="S43" s="227"/>
      <c r="T43" s="259"/>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58" t="str">
        <f t="shared" si="6"/>
        <v>Medium</v>
      </c>
      <c r="AS43" s="258" t="e">
        <f t="shared" si="7"/>
        <v>#DIV/0!</v>
      </c>
      <c r="AT43" s="258" t="e">
        <f t="shared" si="8"/>
        <v>#DIV/0!</v>
      </c>
      <c r="AU43" s="258" t="e">
        <f t="shared" si="9"/>
        <v>#DIV/0!</v>
      </c>
      <c r="AV43" s="258" t="e">
        <f t="shared" si="10"/>
        <v>#DIV/0!</v>
      </c>
      <c r="AW43" s="258" t="e">
        <f t="shared" si="11"/>
        <v>#DIV/0!</v>
      </c>
      <c r="AX43" s="226"/>
      <c r="AY43" s="226"/>
      <c r="AZ43" s="226"/>
      <c r="BA43" s="226"/>
      <c r="BB43" s="226"/>
      <c r="BC43" s="226"/>
      <c r="BD43" s="226"/>
      <c r="BE43" s="226"/>
      <c r="BF43" s="226"/>
      <c r="BG43" s="226"/>
    </row>
    <row r="44" spans="1:59" s="36" customFormat="1" x14ac:dyDescent="0.2">
      <c r="A44" s="251">
        <v>5754</v>
      </c>
      <c r="B44" s="252" t="s">
        <v>139</v>
      </c>
      <c r="C44" s="253" t="s">
        <v>140</v>
      </c>
      <c r="D44" s="251" t="s">
        <v>253</v>
      </c>
      <c r="E44" s="227">
        <v>4</v>
      </c>
      <c r="F44" s="266">
        <v>28545</v>
      </c>
      <c r="G44" s="266">
        <v>36706</v>
      </c>
      <c r="H44" s="227">
        <v>1</v>
      </c>
      <c r="I44" s="38" t="s">
        <v>289</v>
      </c>
      <c r="J44" s="227" t="s">
        <v>1462</v>
      </c>
      <c r="K44" s="226"/>
      <c r="L44" s="226"/>
      <c r="M44" s="226"/>
      <c r="N44" s="226"/>
      <c r="O44" s="227"/>
      <c r="P44" s="227"/>
      <c r="Q44" s="227"/>
      <c r="R44" s="227"/>
      <c r="S44" s="227"/>
      <c r="T44" s="259"/>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58" t="str">
        <f t="shared" si="6"/>
        <v>Low</v>
      </c>
      <c r="AS44" s="258" t="e">
        <f t="shared" si="7"/>
        <v>#DIV/0!</v>
      </c>
      <c r="AT44" s="258" t="e">
        <f t="shared" si="8"/>
        <v>#DIV/0!</v>
      </c>
      <c r="AU44" s="258" t="e">
        <f t="shared" si="9"/>
        <v>#DIV/0!</v>
      </c>
      <c r="AV44" s="258" t="e">
        <f t="shared" si="10"/>
        <v>#DIV/0!</v>
      </c>
      <c r="AW44" s="258" t="e">
        <f t="shared" si="11"/>
        <v>#DIV/0!</v>
      </c>
      <c r="AX44" s="226"/>
      <c r="AY44" s="226"/>
      <c r="AZ44" s="226"/>
      <c r="BA44" s="226"/>
      <c r="BB44" s="226"/>
      <c r="BC44" s="226"/>
      <c r="BD44" s="226"/>
      <c r="BE44" s="226"/>
      <c r="BF44" s="226"/>
      <c r="BG44" s="226"/>
    </row>
    <row r="45" spans="1:59" s="36" customFormat="1" x14ac:dyDescent="0.2">
      <c r="A45" s="251">
        <v>6240</v>
      </c>
      <c r="B45" s="252" t="s">
        <v>141</v>
      </c>
      <c r="C45" s="253" t="s">
        <v>142</v>
      </c>
      <c r="D45" s="251" t="s">
        <v>253</v>
      </c>
      <c r="E45" s="227">
        <v>24</v>
      </c>
      <c r="F45" s="266">
        <v>27653</v>
      </c>
      <c r="G45" s="266">
        <v>43728</v>
      </c>
      <c r="H45" s="227">
        <v>7</v>
      </c>
      <c r="I45" s="38" t="s">
        <v>289</v>
      </c>
      <c r="J45" s="227" t="s">
        <v>1463</v>
      </c>
      <c r="K45" s="226"/>
      <c r="L45" s="226"/>
      <c r="M45" s="226"/>
      <c r="N45" s="226"/>
      <c r="O45" s="227"/>
      <c r="P45" s="227"/>
      <c r="Q45" s="227"/>
      <c r="R45" s="227"/>
      <c r="S45" s="227"/>
      <c r="T45" s="259"/>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58" t="str">
        <f t="shared" si="6"/>
        <v>Good</v>
      </c>
      <c r="AS45" s="258" t="e">
        <f t="shared" si="7"/>
        <v>#DIV/0!</v>
      </c>
      <c r="AT45" s="258" t="e">
        <f t="shared" si="8"/>
        <v>#DIV/0!</v>
      </c>
      <c r="AU45" s="258" t="e">
        <f t="shared" si="9"/>
        <v>#DIV/0!</v>
      </c>
      <c r="AV45" s="258" t="e">
        <f t="shared" si="10"/>
        <v>#DIV/0!</v>
      </c>
      <c r="AW45" s="258" t="e">
        <f t="shared" si="11"/>
        <v>#DIV/0!</v>
      </c>
      <c r="AX45" s="226"/>
      <c r="AY45" s="226"/>
      <c r="AZ45" s="226"/>
      <c r="BA45" s="226"/>
      <c r="BB45" s="226"/>
      <c r="BC45" s="226"/>
      <c r="BD45" s="226"/>
      <c r="BE45" s="226"/>
      <c r="BF45" s="226"/>
      <c r="BG45" s="226"/>
    </row>
    <row r="46" spans="1:59" s="36" customFormat="1" x14ac:dyDescent="0.2">
      <c r="A46" s="251">
        <v>10732</v>
      </c>
      <c r="B46" s="252" t="s">
        <v>143</v>
      </c>
      <c r="C46" s="253" t="s">
        <v>144</v>
      </c>
      <c r="D46" s="251" t="s">
        <v>251</v>
      </c>
      <c r="E46" s="227">
        <v>7</v>
      </c>
      <c r="F46" s="266">
        <v>34165</v>
      </c>
      <c r="G46" s="266">
        <v>43284</v>
      </c>
      <c r="H46" s="227">
        <v>6</v>
      </c>
      <c r="I46" s="38" t="s">
        <v>372</v>
      </c>
      <c r="J46" s="227" t="s">
        <v>1463</v>
      </c>
      <c r="K46" s="226"/>
      <c r="L46" s="226"/>
      <c r="M46" s="226"/>
      <c r="N46" s="226"/>
      <c r="O46" s="227"/>
      <c r="P46" s="227"/>
      <c r="Q46" s="227"/>
      <c r="R46" s="227"/>
      <c r="S46" s="227"/>
      <c r="T46" s="259"/>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58" t="str">
        <f t="shared" si="6"/>
        <v>Good</v>
      </c>
      <c r="AS46" s="258" t="e">
        <f t="shared" si="7"/>
        <v>#DIV/0!</v>
      </c>
      <c r="AT46" s="258" t="e">
        <f t="shared" si="8"/>
        <v>#DIV/0!</v>
      </c>
      <c r="AU46" s="258" t="e">
        <f t="shared" si="9"/>
        <v>#DIV/0!</v>
      </c>
      <c r="AV46" s="258" t="e">
        <f t="shared" si="10"/>
        <v>#DIV/0!</v>
      </c>
      <c r="AW46" s="258" t="e">
        <f t="shared" si="11"/>
        <v>#DIV/0!</v>
      </c>
      <c r="AX46" s="226"/>
      <c r="AY46" s="226"/>
      <c r="AZ46" s="226"/>
      <c r="BA46" s="226"/>
      <c r="BB46" s="226"/>
      <c r="BC46" s="226"/>
      <c r="BD46" s="226"/>
      <c r="BE46" s="226"/>
      <c r="BF46" s="226"/>
      <c r="BG46" s="226" t="s">
        <v>1925</v>
      </c>
    </row>
    <row r="47" spans="1:59" s="36" customFormat="1" x14ac:dyDescent="0.2">
      <c r="A47" s="251">
        <v>6576</v>
      </c>
      <c r="B47" s="252" t="s">
        <v>145</v>
      </c>
      <c r="C47" s="253" t="s">
        <v>146</v>
      </c>
      <c r="D47" s="251" t="s">
        <v>255</v>
      </c>
      <c r="E47" s="227">
        <v>181</v>
      </c>
      <c r="F47" s="266">
        <v>32310</v>
      </c>
      <c r="G47" s="266">
        <v>43384</v>
      </c>
      <c r="H47" s="227">
        <v>148</v>
      </c>
      <c r="I47" s="38" t="s">
        <v>373</v>
      </c>
      <c r="J47" s="227" t="s">
        <v>409</v>
      </c>
      <c r="K47" s="226"/>
      <c r="L47" s="226"/>
      <c r="M47" s="226"/>
      <c r="N47" s="226"/>
      <c r="O47" s="227"/>
      <c r="P47" s="227"/>
      <c r="Q47" s="227"/>
      <c r="R47" s="227"/>
      <c r="S47" s="227"/>
      <c r="T47" s="259"/>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58" t="str">
        <f t="shared" si="6"/>
        <v>High</v>
      </c>
      <c r="AS47" s="258" t="e">
        <f t="shared" si="7"/>
        <v>#DIV/0!</v>
      </c>
      <c r="AT47" s="258" t="e">
        <f t="shared" si="8"/>
        <v>#DIV/0!</v>
      </c>
      <c r="AU47" s="258" t="e">
        <f t="shared" si="9"/>
        <v>#DIV/0!</v>
      </c>
      <c r="AV47" s="258" t="e">
        <f t="shared" si="10"/>
        <v>#DIV/0!</v>
      </c>
      <c r="AW47" s="258" t="e">
        <f t="shared" si="11"/>
        <v>#DIV/0!</v>
      </c>
      <c r="AX47" s="226"/>
      <c r="AY47" s="226"/>
      <c r="AZ47" s="226"/>
      <c r="BA47" s="226"/>
      <c r="BB47" s="226"/>
      <c r="BC47" s="226"/>
      <c r="BD47" s="226"/>
      <c r="BE47" s="226"/>
      <c r="BF47" s="226"/>
      <c r="BG47" s="226"/>
    </row>
    <row r="48" spans="1:59" s="36" customFormat="1" x14ac:dyDescent="0.2">
      <c r="A48" s="251">
        <v>6580</v>
      </c>
      <c r="B48" s="252" t="s">
        <v>147</v>
      </c>
      <c r="C48" s="253" t="s">
        <v>148</v>
      </c>
      <c r="D48" s="251" t="s">
        <v>253</v>
      </c>
      <c r="E48" s="227">
        <v>21</v>
      </c>
      <c r="F48" s="266">
        <v>26909</v>
      </c>
      <c r="G48" s="266">
        <v>42528</v>
      </c>
      <c r="H48" s="227">
        <v>9</v>
      </c>
      <c r="I48" s="38" t="s">
        <v>354</v>
      </c>
      <c r="J48" s="227" t="s">
        <v>411</v>
      </c>
      <c r="K48" s="226"/>
      <c r="L48" s="226"/>
      <c r="M48" s="226"/>
      <c r="N48" s="226"/>
      <c r="O48" s="227"/>
      <c r="P48" s="227"/>
      <c r="Q48" s="227"/>
      <c r="R48" s="227"/>
      <c r="S48" s="227"/>
      <c r="T48" s="259"/>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58" t="str">
        <f t="shared" si="6"/>
        <v>Medium</v>
      </c>
      <c r="AS48" s="258" t="e">
        <f t="shared" si="7"/>
        <v>#DIV/0!</v>
      </c>
      <c r="AT48" s="258" t="e">
        <f t="shared" si="8"/>
        <v>#DIV/0!</v>
      </c>
      <c r="AU48" s="258" t="e">
        <f t="shared" si="9"/>
        <v>#DIV/0!</v>
      </c>
      <c r="AV48" s="258" t="e">
        <f t="shared" si="10"/>
        <v>#DIV/0!</v>
      </c>
      <c r="AW48" s="258" t="e">
        <f t="shared" si="11"/>
        <v>#DIV/0!</v>
      </c>
      <c r="AX48" s="226"/>
      <c r="AY48" s="226"/>
      <c r="AZ48" s="226"/>
      <c r="BA48" s="226"/>
      <c r="BB48" s="226"/>
      <c r="BC48" s="226"/>
      <c r="BD48" s="226"/>
      <c r="BE48" s="226"/>
      <c r="BF48" s="226"/>
      <c r="BG48" s="226"/>
    </row>
    <row r="49" spans="1:59" s="36" customFormat="1" x14ac:dyDescent="0.2">
      <c r="A49" s="251">
        <v>10733</v>
      </c>
      <c r="B49" s="252" t="s">
        <v>149</v>
      </c>
      <c r="C49" s="253" t="s">
        <v>150</v>
      </c>
      <c r="D49" s="251" t="s">
        <v>251</v>
      </c>
      <c r="E49" s="227">
        <v>9</v>
      </c>
      <c r="F49" s="266">
        <v>33778</v>
      </c>
      <c r="G49" s="266">
        <v>43608</v>
      </c>
      <c r="H49" s="227">
        <v>8</v>
      </c>
      <c r="I49" s="38" t="s">
        <v>368</v>
      </c>
      <c r="J49" s="227" t="s">
        <v>1463</v>
      </c>
      <c r="K49" s="226"/>
      <c r="L49" s="226"/>
      <c r="M49" s="226"/>
      <c r="N49" s="226"/>
      <c r="O49" s="227"/>
      <c r="P49" s="227"/>
      <c r="Q49" s="227"/>
      <c r="R49" s="227"/>
      <c r="S49" s="227"/>
      <c r="T49" s="259"/>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58" t="str">
        <f t="shared" si="6"/>
        <v>Good</v>
      </c>
      <c r="AS49" s="258" t="e">
        <f t="shared" si="7"/>
        <v>#DIV/0!</v>
      </c>
      <c r="AT49" s="258" t="e">
        <f t="shared" si="8"/>
        <v>#DIV/0!</v>
      </c>
      <c r="AU49" s="258" t="e">
        <f t="shared" si="9"/>
        <v>#DIV/0!</v>
      </c>
      <c r="AV49" s="258" t="e">
        <f t="shared" si="10"/>
        <v>#DIV/0!</v>
      </c>
      <c r="AW49" s="258" t="e">
        <f t="shared" si="11"/>
        <v>#DIV/0!</v>
      </c>
      <c r="AX49" s="226"/>
      <c r="AY49" s="226"/>
      <c r="AZ49" s="226"/>
      <c r="BA49" s="226"/>
      <c r="BB49" s="226"/>
      <c r="BC49" s="226"/>
      <c r="BD49" s="226"/>
      <c r="BE49" s="226"/>
      <c r="BF49" s="226"/>
      <c r="BG49" s="226" t="s">
        <v>1925</v>
      </c>
    </row>
    <row r="50" spans="1:59" s="36" customFormat="1" x14ac:dyDescent="0.2">
      <c r="A50" s="249">
        <v>15690</v>
      </c>
      <c r="B50" s="264" t="s">
        <v>1923</v>
      </c>
      <c r="C50" s="267" t="s">
        <v>1517</v>
      </c>
      <c r="D50" s="249" t="s">
        <v>253</v>
      </c>
      <c r="E50" s="249">
        <v>1</v>
      </c>
      <c r="F50" s="268">
        <v>41370</v>
      </c>
      <c r="G50" s="250">
        <v>41370</v>
      </c>
      <c r="H50" s="249">
        <v>1</v>
      </c>
      <c r="I50" s="249">
        <v>1623</v>
      </c>
      <c r="J50" s="251" t="s">
        <v>1462</v>
      </c>
      <c r="K50" s="226"/>
      <c r="L50" s="226"/>
      <c r="M50" s="226"/>
      <c r="N50" s="226"/>
      <c r="O50" s="227"/>
      <c r="P50" s="227"/>
      <c r="Q50" s="227"/>
      <c r="R50" s="227"/>
      <c r="S50" s="227"/>
      <c r="T50" s="259"/>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58" t="str">
        <f t="shared" si="6"/>
        <v>Low</v>
      </c>
      <c r="AS50" s="258" t="e">
        <f t="shared" si="7"/>
        <v>#DIV/0!</v>
      </c>
      <c r="AT50" s="258" t="e">
        <f t="shared" si="8"/>
        <v>#DIV/0!</v>
      </c>
      <c r="AU50" s="258" t="e">
        <f t="shared" si="9"/>
        <v>#DIV/0!</v>
      </c>
      <c r="AV50" s="258" t="e">
        <f t="shared" si="10"/>
        <v>#DIV/0!</v>
      </c>
      <c r="AW50" s="258" t="e">
        <f t="shared" si="11"/>
        <v>#DIV/0!</v>
      </c>
      <c r="AX50" s="226"/>
      <c r="AY50" s="226"/>
      <c r="AZ50" s="226"/>
      <c r="BA50" s="226"/>
      <c r="BB50" s="226"/>
      <c r="BC50" s="226"/>
      <c r="BD50" s="226"/>
      <c r="BE50" s="226"/>
      <c r="BF50" s="226"/>
      <c r="BG50" s="226"/>
    </row>
    <row r="51" spans="1:59" s="36" customFormat="1" x14ac:dyDescent="0.2">
      <c r="A51" s="251">
        <v>5755</v>
      </c>
      <c r="B51" s="252" t="s">
        <v>151</v>
      </c>
      <c r="C51" s="253" t="s">
        <v>152</v>
      </c>
      <c r="D51" s="251" t="s">
        <v>253</v>
      </c>
      <c r="E51" s="251">
        <v>3</v>
      </c>
      <c r="F51" s="254">
        <v>33134</v>
      </c>
      <c r="G51" s="254">
        <v>41494</v>
      </c>
      <c r="H51" s="251">
        <v>1</v>
      </c>
      <c r="I51" s="249" t="s">
        <v>282</v>
      </c>
      <c r="J51" s="251" t="s">
        <v>411</v>
      </c>
      <c r="K51" s="226"/>
      <c r="L51" s="226"/>
      <c r="M51" s="226"/>
      <c r="N51" s="226"/>
      <c r="O51" s="227"/>
      <c r="P51" s="227"/>
      <c r="Q51" s="227"/>
      <c r="R51" s="227"/>
      <c r="S51" s="227"/>
      <c r="T51" s="259"/>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58" t="str">
        <f t="shared" si="6"/>
        <v>Medium</v>
      </c>
      <c r="AS51" s="258" t="e">
        <f t="shared" si="7"/>
        <v>#DIV/0!</v>
      </c>
      <c r="AT51" s="258" t="e">
        <f t="shared" si="8"/>
        <v>#DIV/0!</v>
      </c>
      <c r="AU51" s="258" t="e">
        <f t="shared" si="9"/>
        <v>#DIV/0!</v>
      </c>
      <c r="AV51" s="258" t="e">
        <f t="shared" si="10"/>
        <v>#DIV/0!</v>
      </c>
      <c r="AW51" s="258" t="e">
        <f t="shared" si="11"/>
        <v>#DIV/0!</v>
      </c>
      <c r="AX51" s="226"/>
      <c r="AY51" s="226"/>
      <c r="AZ51" s="226"/>
      <c r="BA51" s="226"/>
      <c r="BB51" s="226"/>
      <c r="BC51" s="226"/>
      <c r="BD51" s="226"/>
      <c r="BE51" s="226"/>
      <c r="BF51" s="226"/>
      <c r="BG51" s="226"/>
    </row>
    <row r="52" spans="1:59" s="36" customFormat="1" x14ac:dyDescent="0.2">
      <c r="A52" s="251">
        <v>6586</v>
      </c>
      <c r="B52" s="252" t="s">
        <v>153</v>
      </c>
      <c r="C52" s="253" t="s">
        <v>154</v>
      </c>
      <c r="D52" s="251" t="s">
        <v>253</v>
      </c>
      <c r="E52" s="251">
        <v>23</v>
      </c>
      <c r="F52" s="254">
        <v>25455</v>
      </c>
      <c r="G52" s="254">
        <v>43648</v>
      </c>
      <c r="H52" s="251">
        <v>5</v>
      </c>
      <c r="I52" s="249" t="s">
        <v>374</v>
      </c>
      <c r="J52" s="251" t="s">
        <v>1463</v>
      </c>
      <c r="K52" s="226"/>
      <c r="L52" s="226"/>
      <c r="M52" s="226"/>
      <c r="N52" s="226"/>
      <c r="O52" s="227"/>
      <c r="P52" s="227"/>
      <c r="Q52" s="227"/>
      <c r="R52" s="227"/>
      <c r="S52" s="227"/>
      <c r="T52" s="259"/>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58" t="str">
        <f t="shared" si="6"/>
        <v>Good</v>
      </c>
      <c r="AS52" s="258" t="e">
        <f t="shared" si="7"/>
        <v>#DIV/0!</v>
      </c>
      <c r="AT52" s="258" t="e">
        <f t="shared" si="8"/>
        <v>#DIV/0!</v>
      </c>
      <c r="AU52" s="258" t="e">
        <f t="shared" si="9"/>
        <v>#DIV/0!</v>
      </c>
      <c r="AV52" s="258" t="e">
        <f t="shared" si="10"/>
        <v>#DIV/0!</v>
      </c>
      <c r="AW52" s="258" t="e">
        <f t="shared" si="11"/>
        <v>#DIV/0!</v>
      </c>
      <c r="AX52" s="226"/>
      <c r="AY52" s="226"/>
      <c r="AZ52" s="226"/>
      <c r="BA52" s="226"/>
      <c r="BB52" s="226"/>
      <c r="BC52" s="226"/>
      <c r="BD52" s="226"/>
      <c r="BE52" s="226"/>
      <c r="BF52" s="226"/>
      <c r="BG52" s="226"/>
    </row>
    <row r="53" spans="1:59" s="36" customFormat="1" x14ac:dyDescent="0.2">
      <c r="A53" s="251">
        <v>6587</v>
      </c>
      <c r="B53" s="252" t="s">
        <v>155</v>
      </c>
      <c r="C53" s="253" t="s">
        <v>156</v>
      </c>
      <c r="D53" s="251" t="s">
        <v>253</v>
      </c>
      <c r="E53" s="251">
        <v>20</v>
      </c>
      <c r="F53" s="254">
        <v>33153</v>
      </c>
      <c r="G53" s="254">
        <v>43406</v>
      </c>
      <c r="H53" s="251">
        <v>14</v>
      </c>
      <c r="I53" s="249" t="s">
        <v>368</v>
      </c>
      <c r="J53" s="251" t="s">
        <v>409</v>
      </c>
      <c r="K53" s="226"/>
      <c r="L53" s="226"/>
      <c r="M53" s="226"/>
      <c r="N53" s="226"/>
      <c r="O53" s="227"/>
      <c r="P53" s="227"/>
      <c r="Q53" s="227"/>
      <c r="R53" s="227"/>
      <c r="S53" s="227"/>
      <c r="T53" s="259"/>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58" t="str">
        <f t="shared" si="6"/>
        <v>High</v>
      </c>
      <c r="AS53" s="258" t="e">
        <f t="shared" si="7"/>
        <v>#DIV/0!</v>
      </c>
      <c r="AT53" s="258" t="e">
        <f t="shared" si="8"/>
        <v>#DIV/0!</v>
      </c>
      <c r="AU53" s="258" t="e">
        <f t="shared" si="9"/>
        <v>#DIV/0!</v>
      </c>
      <c r="AV53" s="258" t="e">
        <f t="shared" si="10"/>
        <v>#DIV/0!</v>
      </c>
      <c r="AW53" s="258" t="e">
        <f t="shared" si="11"/>
        <v>#DIV/0!</v>
      </c>
      <c r="AX53" s="226"/>
      <c r="AY53" s="226"/>
      <c r="AZ53" s="226"/>
      <c r="BA53" s="226"/>
      <c r="BB53" s="226"/>
      <c r="BC53" s="226"/>
      <c r="BD53" s="226"/>
      <c r="BE53" s="226"/>
      <c r="BF53" s="226"/>
      <c r="BG53" s="226" t="s">
        <v>1924</v>
      </c>
    </row>
    <row r="54" spans="1:59" s="36" customFormat="1" x14ac:dyDescent="0.2">
      <c r="A54" s="251">
        <v>6589</v>
      </c>
      <c r="B54" s="252" t="s">
        <v>157</v>
      </c>
      <c r="C54" s="253" t="s">
        <v>158</v>
      </c>
      <c r="D54" s="251" t="s">
        <v>253</v>
      </c>
      <c r="E54" s="251">
        <v>19</v>
      </c>
      <c r="F54" s="254">
        <v>33239</v>
      </c>
      <c r="G54" s="254">
        <v>43294</v>
      </c>
      <c r="H54" s="251">
        <v>13</v>
      </c>
      <c r="I54" s="249" t="s">
        <v>368</v>
      </c>
      <c r="J54" s="251" t="s">
        <v>1463</v>
      </c>
      <c r="K54" s="226"/>
      <c r="L54" s="226"/>
      <c r="M54" s="226"/>
      <c r="N54" s="226"/>
      <c r="O54" s="227"/>
      <c r="P54" s="227"/>
      <c r="Q54" s="227"/>
      <c r="R54" s="227"/>
      <c r="S54" s="227"/>
      <c r="T54" s="259"/>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58" t="str">
        <f t="shared" si="6"/>
        <v>Good</v>
      </c>
      <c r="AS54" s="258" t="e">
        <f t="shared" si="7"/>
        <v>#DIV/0!</v>
      </c>
      <c r="AT54" s="258" t="e">
        <f t="shared" si="8"/>
        <v>#DIV/0!</v>
      </c>
      <c r="AU54" s="258" t="e">
        <f t="shared" si="9"/>
        <v>#DIV/0!</v>
      </c>
      <c r="AV54" s="258" t="e">
        <f t="shared" si="10"/>
        <v>#DIV/0!</v>
      </c>
      <c r="AW54" s="258" t="e">
        <f t="shared" si="11"/>
        <v>#DIV/0!</v>
      </c>
      <c r="AX54" s="226"/>
      <c r="AY54" s="226"/>
      <c r="AZ54" s="226"/>
      <c r="BA54" s="226"/>
      <c r="BB54" s="226"/>
      <c r="BC54" s="226"/>
      <c r="BD54" s="226"/>
      <c r="BE54" s="226"/>
      <c r="BF54" s="226"/>
      <c r="BG54" s="226"/>
    </row>
    <row r="55" spans="1:59" s="36" customFormat="1" x14ac:dyDescent="0.2">
      <c r="A55" s="251">
        <v>10734</v>
      </c>
      <c r="B55" s="252" t="s">
        <v>159</v>
      </c>
      <c r="C55" s="253" t="s">
        <v>160</v>
      </c>
      <c r="D55" s="251" t="s">
        <v>251</v>
      </c>
      <c r="E55" s="227">
        <v>4</v>
      </c>
      <c r="F55" s="254">
        <v>34165</v>
      </c>
      <c r="G55" s="266">
        <v>43713</v>
      </c>
      <c r="H55" s="251">
        <v>3</v>
      </c>
      <c r="I55" s="249" t="s">
        <v>366</v>
      </c>
      <c r="J55" s="227" t="s">
        <v>1463</v>
      </c>
      <c r="K55" s="226"/>
      <c r="L55" s="226"/>
      <c r="M55" s="226"/>
      <c r="N55" s="226"/>
      <c r="O55" s="227"/>
      <c r="P55" s="227"/>
      <c r="Q55" s="227"/>
      <c r="R55" s="227"/>
      <c r="S55" s="227"/>
      <c r="T55" s="259"/>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58" t="str">
        <f t="shared" si="6"/>
        <v>Good</v>
      </c>
      <c r="AS55" s="258" t="e">
        <f t="shared" si="7"/>
        <v>#DIV/0!</v>
      </c>
      <c r="AT55" s="258" t="e">
        <f t="shared" si="8"/>
        <v>#DIV/0!</v>
      </c>
      <c r="AU55" s="258" t="e">
        <f t="shared" si="9"/>
        <v>#DIV/0!</v>
      </c>
      <c r="AV55" s="258" t="e">
        <f t="shared" si="10"/>
        <v>#DIV/0!</v>
      </c>
      <c r="AW55" s="258" t="e">
        <f t="shared" si="11"/>
        <v>#DIV/0!</v>
      </c>
      <c r="AX55" s="226"/>
      <c r="AY55" s="226"/>
      <c r="AZ55" s="226"/>
      <c r="BA55" s="226"/>
      <c r="BB55" s="226"/>
      <c r="BC55" s="226"/>
      <c r="BD55" s="226"/>
      <c r="BE55" s="226"/>
      <c r="BF55" s="226"/>
      <c r="BG55" s="226" t="s">
        <v>1925</v>
      </c>
    </row>
    <row r="56" spans="1:59" s="36" customFormat="1" x14ac:dyDescent="0.2">
      <c r="A56" s="251">
        <v>6591</v>
      </c>
      <c r="B56" s="252" t="s">
        <v>161</v>
      </c>
      <c r="C56" s="253" t="s">
        <v>162</v>
      </c>
      <c r="D56" s="251" t="s">
        <v>253</v>
      </c>
      <c r="E56" s="251">
        <v>3</v>
      </c>
      <c r="F56" s="254">
        <v>31358</v>
      </c>
      <c r="G56" s="254">
        <v>36706</v>
      </c>
      <c r="H56" s="251">
        <v>1</v>
      </c>
      <c r="I56" s="249" t="s">
        <v>374</v>
      </c>
      <c r="J56" s="251" t="s">
        <v>1462</v>
      </c>
      <c r="K56" s="226"/>
      <c r="L56" s="226"/>
      <c r="M56" s="226"/>
      <c r="N56" s="226"/>
      <c r="O56" s="227"/>
      <c r="P56" s="227"/>
      <c r="Q56" s="227"/>
      <c r="R56" s="227"/>
      <c r="S56" s="227"/>
      <c r="T56" s="259"/>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58" t="str">
        <f t="shared" si="6"/>
        <v>Low</v>
      </c>
      <c r="AS56" s="258" t="e">
        <f t="shared" si="7"/>
        <v>#DIV/0!</v>
      </c>
      <c r="AT56" s="258" t="e">
        <f t="shared" si="8"/>
        <v>#DIV/0!</v>
      </c>
      <c r="AU56" s="258" t="e">
        <f t="shared" si="9"/>
        <v>#DIV/0!</v>
      </c>
      <c r="AV56" s="258" t="e">
        <f t="shared" si="10"/>
        <v>#DIV/0!</v>
      </c>
      <c r="AW56" s="258" t="e">
        <f t="shared" si="11"/>
        <v>#DIV/0!</v>
      </c>
      <c r="AX56" s="226"/>
      <c r="AY56" s="226"/>
      <c r="AZ56" s="226"/>
      <c r="BA56" s="226"/>
      <c r="BB56" s="226"/>
      <c r="BC56" s="226"/>
      <c r="BD56" s="226"/>
      <c r="BE56" s="226"/>
      <c r="BF56" s="226"/>
      <c r="BG56" s="226"/>
    </row>
    <row r="57" spans="1:59" s="36" customFormat="1" ht="25.5" x14ac:dyDescent="0.2">
      <c r="A57" s="251">
        <v>6592</v>
      </c>
      <c r="B57" s="252" t="s">
        <v>163</v>
      </c>
      <c r="C57" s="253" t="s">
        <v>164</v>
      </c>
      <c r="D57" s="251" t="s">
        <v>256</v>
      </c>
      <c r="E57" s="251">
        <v>441</v>
      </c>
      <c r="F57" s="254" t="s">
        <v>260</v>
      </c>
      <c r="G57" s="254">
        <v>43775</v>
      </c>
      <c r="H57" s="251">
        <v>342</v>
      </c>
      <c r="I57" s="249" t="s">
        <v>375</v>
      </c>
      <c r="J57" s="251" t="s">
        <v>409</v>
      </c>
      <c r="K57" s="226"/>
      <c r="L57" s="226"/>
      <c r="M57" s="226"/>
      <c r="N57" s="226"/>
      <c r="O57" s="227"/>
      <c r="P57" s="227"/>
      <c r="Q57" s="227"/>
      <c r="R57" s="227"/>
      <c r="S57" s="227"/>
      <c r="T57" s="259"/>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58" t="str">
        <f t="shared" si="6"/>
        <v>High</v>
      </c>
      <c r="AS57" s="258" t="e">
        <f t="shared" si="7"/>
        <v>#DIV/0!</v>
      </c>
      <c r="AT57" s="258" t="e">
        <f t="shared" si="8"/>
        <v>#DIV/0!</v>
      </c>
      <c r="AU57" s="258" t="e">
        <f t="shared" si="9"/>
        <v>#DIV/0!</v>
      </c>
      <c r="AV57" s="258" t="e">
        <f t="shared" si="10"/>
        <v>#DIV/0!</v>
      </c>
      <c r="AW57" s="258" t="e">
        <f t="shared" si="11"/>
        <v>#DIV/0!</v>
      </c>
      <c r="AX57" s="226"/>
      <c r="AY57" s="226"/>
      <c r="AZ57" s="226"/>
      <c r="BA57" s="226"/>
      <c r="BB57" s="226"/>
      <c r="BC57" s="226"/>
      <c r="BD57" s="226"/>
      <c r="BE57" s="226"/>
      <c r="BF57" s="226"/>
      <c r="BG57" s="226" t="s">
        <v>1928</v>
      </c>
    </row>
    <row r="58" spans="1:59" s="36" customFormat="1" x14ac:dyDescent="0.2">
      <c r="A58" s="251">
        <v>6593</v>
      </c>
      <c r="B58" s="252" t="s">
        <v>165</v>
      </c>
      <c r="C58" s="253" t="s">
        <v>166</v>
      </c>
      <c r="D58" s="251" t="s">
        <v>253</v>
      </c>
      <c r="E58" s="251">
        <v>3</v>
      </c>
      <c r="F58" s="254">
        <v>29466</v>
      </c>
      <c r="G58" s="254">
        <v>36817</v>
      </c>
      <c r="H58" s="251">
        <v>1</v>
      </c>
      <c r="I58" s="249" t="s">
        <v>354</v>
      </c>
      <c r="J58" s="251" t="s">
        <v>1462</v>
      </c>
      <c r="K58" s="226"/>
      <c r="L58" s="226"/>
      <c r="M58" s="226"/>
      <c r="N58" s="226"/>
      <c r="O58" s="227"/>
      <c r="P58" s="227"/>
      <c r="Q58" s="227"/>
      <c r="R58" s="227"/>
      <c r="S58" s="227"/>
      <c r="T58" s="259"/>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58" t="str">
        <f t="shared" si="6"/>
        <v>Low</v>
      </c>
      <c r="AS58" s="258" t="e">
        <f t="shared" si="7"/>
        <v>#DIV/0!</v>
      </c>
      <c r="AT58" s="258" t="e">
        <f t="shared" si="8"/>
        <v>#DIV/0!</v>
      </c>
      <c r="AU58" s="258" t="e">
        <f t="shared" si="9"/>
        <v>#DIV/0!</v>
      </c>
      <c r="AV58" s="258" t="e">
        <f t="shared" si="10"/>
        <v>#DIV/0!</v>
      </c>
      <c r="AW58" s="258" t="e">
        <f t="shared" si="11"/>
        <v>#DIV/0!</v>
      </c>
      <c r="AX58" s="226"/>
      <c r="AY58" s="226"/>
      <c r="AZ58" s="226"/>
      <c r="BA58" s="226"/>
      <c r="BB58" s="226"/>
      <c r="BC58" s="226"/>
      <c r="BD58" s="226"/>
      <c r="BE58" s="226"/>
      <c r="BF58" s="226"/>
      <c r="BG58" s="226"/>
    </row>
    <row r="59" spans="1:59" s="36" customFormat="1" x14ac:dyDescent="0.2">
      <c r="A59" s="251">
        <v>6594</v>
      </c>
      <c r="B59" s="252" t="s">
        <v>167</v>
      </c>
      <c r="C59" s="253" t="s">
        <v>168</v>
      </c>
      <c r="D59" s="227" t="s">
        <v>253</v>
      </c>
      <c r="E59" s="251">
        <v>16</v>
      </c>
      <c r="F59" s="254">
        <v>26909</v>
      </c>
      <c r="G59" s="254">
        <v>42528</v>
      </c>
      <c r="H59" s="251">
        <v>8</v>
      </c>
      <c r="I59" s="249" t="s">
        <v>376</v>
      </c>
      <c r="J59" s="251" t="s">
        <v>1463</v>
      </c>
      <c r="K59" s="226"/>
      <c r="L59" s="226"/>
      <c r="M59" s="226"/>
      <c r="N59" s="226"/>
      <c r="O59" s="227"/>
      <c r="P59" s="227"/>
      <c r="Q59" s="227"/>
      <c r="R59" s="227"/>
      <c r="S59" s="227"/>
      <c r="T59" s="259"/>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58" t="str">
        <f t="shared" si="6"/>
        <v>Good</v>
      </c>
      <c r="AS59" s="258" t="e">
        <f t="shared" si="7"/>
        <v>#DIV/0!</v>
      </c>
      <c r="AT59" s="258" t="e">
        <f t="shared" si="8"/>
        <v>#DIV/0!</v>
      </c>
      <c r="AU59" s="258" t="e">
        <f t="shared" si="9"/>
        <v>#DIV/0!</v>
      </c>
      <c r="AV59" s="258" t="e">
        <f t="shared" si="10"/>
        <v>#DIV/0!</v>
      </c>
      <c r="AW59" s="258" t="e">
        <f t="shared" si="11"/>
        <v>#DIV/0!</v>
      </c>
      <c r="AX59" s="226"/>
      <c r="AY59" s="226"/>
      <c r="AZ59" s="226"/>
      <c r="BA59" s="226"/>
      <c r="BB59" s="226"/>
      <c r="BC59" s="226"/>
      <c r="BD59" s="226"/>
      <c r="BE59" s="226"/>
      <c r="BF59" s="226"/>
      <c r="BG59" s="226" t="s">
        <v>1925</v>
      </c>
    </row>
    <row r="60" spans="1:59" s="36" customFormat="1" x14ac:dyDescent="0.2">
      <c r="A60" s="251">
        <v>6595</v>
      </c>
      <c r="B60" s="252" t="s">
        <v>169</v>
      </c>
      <c r="C60" s="253" t="s">
        <v>170</v>
      </c>
      <c r="D60" s="251" t="s">
        <v>253</v>
      </c>
      <c r="E60" s="251">
        <v>7</v>
      </c>
      <c r="F60" s="254">
        <v>32739</v>
      </c>
      <c r="G60" s="254">
        <v>41494</v>
      </c>
      <c r="H60" s="251">
        <v>3</v>
      </c>
      <c r="I60" s="249" t="s">
        <v>354</v>
      </c>
      <c r="J60" s="251" t="s">
        <v>1462</v>
      </c>
      <c r="K60" s="226"/>
      <c r="L60" s="226"/>
      <c r="M60" s="226"/>
      <c r="N60" s="226"/>
      <c r="O60" s="227"/>
      <c r="P60" s="227"/>
      <c r="Q60" s="227"/>
      <c r="R60" s="227"/>
      <c r="S60" s="227"/>
      <c r="T60" s="259"/>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58" t="str">
        <f t="shared" si="6"/>
        <v>Low</v>
      </c>
      <c r="AS60" s="258" t="e">
        <f t="shared" si="7"/>
        <v>#DIV/0!</v>
      </c>
      <c r="AT60" s="258" t="e">
        <f t="shared" si="8"/>
        <v>#DIV/0!</v>
      </c>
      <c r="AU60" s="258" t="e">
        <f t="shared" si="9"/>
        <v>#DIV/0!</v>
      </c>
      <c r="AV60" s="258" t="e">
        <f t="shared" si="10"/>
        <v>#DIV/0!</v>
      </c>
      <c r="AW60" s="258" t="e">
        <f t="shared" si="11"/>
        <v>#DIV/0!</v>
      </c>
      <c r="AX60" s="226"/>
      <c r="AY60" s="226"/>
      <c r="AZ60" s="226"/>
      <c r="BA60" s="226"/>
      <c r="BB60" s="226"/>
      <c r="BC60" s="226"/>
      <c r="BD60" s="226"/>
      <c r="BE60" s="226"/>
      <c r="BF60" s="226"/>
      <c r="BG60" s="226"/>
    </row>
    <row r="61" spans="1:59" s="36" customFormat="1" x14ac:dyDescent="0.2">
      <c r="A61" s="251">
        <v>6596</v>
      </c>
      <c r="B61" s="252" t="s">
        <v>171</v>
      </c>
      <c r="C61" s="253" t="s">
        <v>172</v>
      </c>
      <c r="D61" s="251" t="s">
        <v>253</v>
      </c>
      <c r="E61" s="251">
        <v>9</v>
      </c>
      <c r="F61" s="254">
        <v>33449</v>
      </c>
      <c r="G61" s="254">
        <v>39658</v>
      </c>
      <c r="H61" s="251">
        <v>5</v>
      </c>
      <c r="I61" s="249" t="s">
        <v>354</v>
      </c>
      <c r="J61" s="251" t="s">
        <v>1462</v>
      </c>
      <c r="K61" s="260"/>
      <c r="L61" s="260"/>
      <c r="M61" s="260"/>
      <c r="N61" s="260"/>
      <c r="O61" s="227"/>
      <c r="P61" s="227"/>
      <c r="Q61" s="227"/>
      <c r="R61" s="227"/>
      <c r="S61" s="227"/>
      <c r="T61" s="261"/>
      <c r="U61" s="260"/>
      <c r="V61" s="260"/>
      <c r="W61" s="260"/>
      <c r="X61" s="260"/>
      <c r="Y61" s="260"/>
      <c r="Z61" s="260"/>
      <c r="AA61" s="260"/>
      <c r="AB61" s="260"/>
      <c r="AC61" s="226"/>
      <c r="AD61" s="226"/>
      <c r="AE61" s="226"/>
      <c r="AF61" s="226"/>
      <c r="AG61" s="226"/>
      <c r="AH61" s="226"/>
      <c r="AI61" s="226"/>
      <c r="AJ61" s="226"/>
      <c r="AK61" s="226"/>
      <c r="AL61" s="226"/>
      <c r="AM61" s="226"/>
      <c r="AN61" s="226"/>
      <c r="AO61" s="226"/>
      <c r="AP61" s="226"/>
      <c r="AQ61" s="226"/>
      <c r="AR61" s="258" t="str">
        <f t="shared" si="6"/>
        <v>Low</v>
      </c>
      <c r="AS61" s="258" t="e">
        <f t="shared" si="7"/>
        <v>#DIV/0!</v>
      </c>
      <c r="AT61" s="258" t="e">
        <f t="shared" si="8"/>
        <v>#DIV/0!</v>
      </c>
      <c r="AU61" s="258" t="e">
        <f t="shared" si="9"/>
        <v>#DIV/0!</v>
      </c>
      <c r="AV61" s="258" t="e">
        <f t="shared" si="10"/>
        <v>#DIV/0!</v>
      </c>
      <c r="AW61" s="258" t="e">
        <f t="shared" si="11"/>
        <v>#DIV/0!</v>
      </c>
      <c r="AX61" s="226"/>
      <c r="AY61" s="226"/>
      <c r="AZ61" s="226"/>
      <c r="BA61" s="226"/>
      <c r="BB61" s="226"/>
      <c r="BC61" s="226"/>
      <c r="BD61" s="226"/>
      <c r="BE61" s="226"/>
      <c r="BF61" s="226"/>
      <c r="BG61" s="226"/>
    </row>
    <row r="62" spans="1:59" s="36" customFormat="1" x14ac:dyDescent="0.2">
      <c r="A62" s="249">
        <v>13851</v>
      </c>
      <c r="B62" s="264" t="s">
        <v>1483</v>
      </c>
      <c r="C62" s="265" t="s">
        <v>1484</v>
      </c>
      <c r="D62" s="249" t="s">
        <v>253</v>
      </c>
      <c r="E62" s="249">
        <v>16</v>
      </c>
      <c r="F62" s="250">
        <v>31362</v>
      </c>
      <c r="G62" s="249" t="s">
        <v>1482</v>
      </c>
      <c r="H62" s="249">
        <v>9</v>
      </c>
      <c r="I62" s="249" t="s">
        <v>1485</v>
      </c>
      <c r="J62" s="251" t="s">
        <v>1465</v>
      </c>
      <c r="K62" s="226"/>
      <c r="L62" s="226"/>
      <c r="M62" s="226"/>
      <c r="N62" s="226"/>
      <c r="O62" s="227"/>
      <c r="P62" s="227"/>
      <c r="Q62" s="227"/>
      <c r="R62" s="227"/>
      <c r="S62" s="227"/>
      <c r="T62" s="259"/>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58" t="str">
        <f t="shared" si="6"/>
        <v>Very Low</v>
      </c>
      <c r="AS62" s="258" t="e">
        <f t="shared" si="7"/>
        <v>#DIV/0!</v>
      </c>
      <c r="AT62" s="258" t="e">
        <f t="shared" si="8"/>
        <v>#DIV/0!</v>
      </c>
      <c r="AU62" s="258" t="e">
        <f t="shared" si="9"/>
        <v>#DIV/0!</v>
      </c>
      <c r="AV62" s="258" t="e">
        <f t="shared" si="10"/>
        <v>#DIV/0!</v>
      </c>
      <c r="AW62" s="258" t="e">
        <f t="shared" si="11"/>
        <v>#DIV/0!</v>
      </c>
      <c r="AX62" s="226"/>
      <c r="AY62" s="226"/>
      <c r="AZ62" s="226"/>
      <c r="BA62" s="226"/>
      <c r="BB62" s="226"/>
      <c r="BC62" s="226"/>
      <c r="BD62" s="226"/>
      <c r="BE62" s="226"/>
      <c r="BF62" s="226"/>
      <c r="BG62" s="226"/>
    </row>
    <row r="63" spans="1:59" s="36" customFormat="1" x14ac:dyDescent="0.2">
      <c r="A63" s="251">
        <v>5757</v>
      </c>
      <c r="B63" s="252" t="s">
        <v>173</v>
      </c>
      <c r="C63" s="253" t="s">
        <v>174</v>
      </c>
      <c r="D63" s="251" t="s">
        <v>253</v>
      </c>
      <c r="E63" s="251">
        <v>15</v>
      </c>
      <c r="F63" s="254">
        <v>33458</v>
      </c>
      <c r="G63" s="254">
        <v>38603</v>
      </c>
      <c r="H63" s="251">
        <v>12</v>
      </c>
      <c r="I63" s="249" t="s">
        <v>357</v>
      </c>
      <c r="J63" s="251" t="s">
        <v>1462</v>
      </c>
      <c r="K63" s="226"/>
      <c r="L63" s="226"/>
      <c r="M63" s="226"/>
      <c r="N63" s="226"/>
      <c r="O63" s="227"/>
      <c r="P63" s="227"/>
      <c r="Q63" s="227"/>
      <c r="R63" s="227"/>
      <c r="S63" s="227"/>
      <c r="T63" s="259"/>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58" t="str">
        <f t="shared" si="6"/>
        <v>Low</v>
      </c>
      <c r="AS63" s="258" t="e">
        <f t="shared" si="7"/>
        <v>#DIV/0!</v>
      </c>
      <c r="AT63" s="258" t="e">
        <f t="shared" si="8"/>
        <v>#DIV/0!</v>
      </c>
      <c r="AU63" s="258" t="e">
        <f t="shared" si="9"/>
        <v>#DIV/0!</v>
      </c>
      <c r="AV63" s="258" t="e">
        <f t="shared" si="10"/>
        <v>#DIV/0!</v>
      </c>
      <c r="AW63" s="258" t="e">
        <f t="shared" si="11"/>
        <v>#DIV/0!</v>
      </c>
      <c r="AX63" s="226"/>
      <c r="AY63" s="226"/>
      <c r="AZ63" s="226"/>
      <c r="BA63" s="226"/>
      <c r="BB63" s="226"/>
      <c r="BC63" s="226"/>
      <c r="BD63" s="226"/>
      <c r="BE63" s="226"/>
      <c r="BF63" s="226"/>
      <c r="BG63" s="226"/>
    </row>
    <row r="64" spans="1:59" s="36" customFormat="1" x14ac:dyDescent="0.2">
      <c r="A64" s="251">
        <v>15481</v>
      </c>
      <c r="B64" s="252" t="s">
        <v>261</v>
      </c>
      <c r="C64" s="253" t="s">
        <v>262</v>
      </c>
      <c r="D64" s="251" t="s">
        <v>251</v>
      </c>
      <c r="E64" s="251">
        <v>3</v>
      </c>
      <c r="F64" s="254">
        <v>28038</v>
      </c>
      <c r="G64" s="254">
        <v>42145</v>
      </c>
      <c r="H64" s="251">
        <v>2</v>
      </c>
      <c r="I64" s="249" t="s">
        <v>296</v>
      </c>
      <c r="J64" s="251" t="s">
        <v>411</v>
      </c>
      <c r="K64" s="226"/>
      <c r="L64" s="226"/>
      <c r="M64" s="226"/>
      <c r="N64" s="226"/>
      <c r="O64" s="227"/>
      <c r="P64" s="227"/>
      <c r="Q64" s="227"/>
      <c r="R64" s="227"/>
      <c r="S64" s="227"/>
      <c r="T64" s="259"/>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58" t="str">
        <f t="shared" si="6"/>
        <v>Medium</v>
      </c>
      <c r="AS64" s="258" t="e">
        <f t="shared" si="7"/>
        <v>#DIV/0!</v>
      </c>
      <c r="AT64" s="258" t="e">
        <f t="shared" si="8"/>
        <v>#DIV/0!</v>
      </c>
      <c r="AU64" s="258" t="e">
        <f t="shared" si="9"/>
        <v>#DIV/0!</v>
      </c>
      <c r="AV64" s="258" t="e">
        <f t="shared" si="10"/>
        <v>#DIV/0!</v>
      </c>
      <c r="AW64" s="258" t="e">
        <f t="shared" si="11"/>
        <v>#DIV/0!</v>
      </c>
      <c r="AX64" s="226"/>
      <c r="AY64" s="226"/>
      <c r="AZ64" s="226"/>
      <c r="BA64" s="226"/>
      <c r="BB64" s="226"/>
      <c r="BC64" s="226"/>
      <c r="BD64" s="226"/>
      <c r="BE64" s="226"/>
      <c r="BF64" s="226"/>
      <c r="BG64" s="226"/>
    </row>
    <row r="65" spans="1:59" s="36" customFormat="1" x14ac:dyDescent="0.2">
      <c r="A65" s="251">
        <v>5758</v>
      </c>
      <c r="B65" s="252" t="s">
        <v>175</v>
      </c>
      <c r="C65" s="253" t="s">
        <v>176</v>
      </c>
      <c r="D65" s="251" t="s">
        <v>253</v>
      </c>
      <c r="E65" s="251">
        <v>15</v>
      </c>
      <c r="F65" s="254">
        <v>26912</v>
      </c>
      <c r="G65" s="254">
        <v>41073</v>
      </c>
      <c r="H65" s="251">
        <v>5</v>
      </c>
      <c r="I65" s="249" t="s">
        <v>357</v>
      </c>
      <c r="J65" s="251" t="s">
        <v>411</v>
      </c>
      <c r="K65" s="226"/>
      <c r="L65" s="226"/>
      <c r="M65" s="226"/>
      <c r="N65" s="226"/>
      <c r="O65" s="227"/>
      <c r="P65" s="227"/>
      <c r="Q65" s="227"/>
      <c r="R65" s="227"/>
      <c r="S65" s="227"/>
      <c r="T65" s="259"/>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58" t="str">
        <f t="shared" si="6"/>
        <v>Medium</v>
      </c>
      <c r="AS65" s="258" t="e">
        <f t="shared" si="7"/>
        <v>#DIV/0!</v>
      </c>
      <c r="AT65" s="258" t="e">
        <f t="shared" si="8"/>
        <v>#DIV/0!</v>
      </c>
      <c r="AU65" s="258" t="e">
        <f t="shared" si="9"/>
        <v>#DIV/0!</v>
      </c>
      <c r="AV65" s="258" t="e">
        <f t="shared" si="10"/>
        <v>#DIV/0!</v>
      </c>
      <c r="AW65" s="258" t="e">
        <f t="shared" si="11"/>
        <v>#DIV/0!</v>
      </c>
      <c r="AX65" s="226"/>
      <c r="AY65" s="226"/>
      <c r="AZ65" s="226"/>
      <c r="BA65" s="226"/>
      <c r="BB65" s="226"/>
      <c r="BC65" s="226"/>
      <c r="BD65" s="226"/>
      <c r="BE65" s="226"/>
      <c r="BF65" s="226"/>
      <c r="BG65" s="226"/>
    </row>
    <row r="66" spans="1:59" s="36" customFormat="1" x14ac:dyDescent="0.2">
      <c r="A66" s="251">
        <v>6599</v>
      </c>
      <c r="B66" s="252" t="s">
        <v>177</v>
      </c>
      <c r="C66" s="253" t="s">
        <v>178</v>
      </c>
      <c r="D66" s="251" t="s">
        <v>253</v>
      </c>
      <c r="E66" s="251">
        <v>66</v>
      </c>
      <c r="F66" s="254">
        <v>29097</v>
      </c>
      <c r="G66" s="254">
        <v>41120</v>
      </c>
      <c r="H66" s="251">
        <v>41</v>
      </c>
      <c r="I66" s="249" t="s">
        <v>377</v>
      </c>
      <c r="J66" s="251" t="s">
        <v>411</v>
      </c>
      <c r="K66" s="226"/>
      <c r="L66" s="226"/>
      <c r="M66" s="226"/>
      <c r="N66" s="226"/>
      <c r="O66" s="227"/>
      <c r="P66" s="227"/>
      <c r="Q66" s="227"/>
      <c r="R66" s="227"/>
      <c r="S66" s="227"/>
      <c r="T66" s="259"/>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58" t="str">
        <f t="shared" si="6"/>
        <v>Medium</v>
      </c>
      <c r="AS66" s="258" t="e">
        <f t="shared" si="7"/>
        <v>#DIV/0!</v>
      </c>
      <c r="AT66" s="258" t="e">
        <f t="shared" si="8"/>
        <v>#DIV/0!</v>
      </c>
      <c r="AU66" s="258" t="e">
        <f t="shared" si="9"/>
        <v>#DIV/0!</v>
      </c>
      <c r="AV66" s="258" t="e">
        <f t="shared" si="10"/>
        <v>#DIV/0!</v>
      </c>
      <c r="AW66" s="258" t="e">
        <f t="shared" si="11"/>
        <v>#DIV/0!</v>
      </c>
      <c r="AX66" s="226"/>
      <c r="AY66" s="226"/>
      <c r="AZ66" s="226"/>
      <c r="BA66" s="226"/>
      <c r="BB66" s="226"/>
      <c r="BC66" s="226"/>
      <c r="BD66" s="226"/>
      <c r="BE66" s="226"/>
      <c r="BF66" s="226"/>
      <c r="BG66" s="226"/>
    </row>
    <row r="67" spans="1:59" s="36" customFormat="1" x14ac:dyDescent="0.2">
      <c r="A67" s="251">
        <v>6602</v>
      </c>
      <c r="B67" s="252" t="s">
        <v>179</v>
      </c>
      <c r="C67" s="253" t="s">
        <v>180</v>
      </c>
      <c r="D67" s="251" t="s">
        <v>253</v>
      </c>
      <c r="E67" s="251">
        <v>70</v>
      </c>
      <c r="F67" s="254">
        <v>26909</v>
      </c>
      <c r="G67" s="254">
        <v>43340</v>
      </c>
      <c r="H67" s="251">
        <v>34</v>
      </c>
      <c r="I67" s="249" t="s">
        <v>368</v>
      </c>
      <c r="J67" s="251" t="s">
        <v>1463</v>
      </c>
      <c r="K67" s="226"/>
      <c r="L67" s="226"/>
      <c r="M67" s="226"/>
      <c r="N67" s="226"/>
      <c r="O67" s="227"/>
      <c r="P67" s="227"/>
      <c r="Q67" s="227"/>
      <c r="R67" s="227"/>
      <c r="S67" s="227"/>
      <c r="T67" s="259"/>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58" t="str">
        <f t="shared" si="6"/>
        <v>Good</v>
      </c>
      <c r="AS67" s="258" t="e">
        <f t="shared" si="7"/>
        <v>#DIV/0!</v>
      </c>
      <c r="AT67" s="258" t="e">
        <f t="shared" si="8"/>
        <v>#DIV/0!</v>
      </c>
      <c r="AU67" s="258" t="e">
        <f t="shared" si="9"/>
        <v>#DIV/0!</v>
      </c>
      <c r="AV67" s="258" t="e">
        <f t="shared" si="10"/>
        <v>#DIV/0!</v>
      </c>
      <c r="AW67" s="258" t="e">
        <f t="shared" si="11"/>
        <v>#DIV/0!</v>
      </c>
      <c r="AX67" s="226"/>
      <c r="AY67" s="226"/>
      <c r="AZ67" s="226"/>
      <c r="BA67" s="226"/>
      <c r="BB67" s="226"/>
      <c r="BC67" s="226"/>
      <c r="BD67" s="226"/>
      <c r="BE67" s="226"/>
      <c r="BF67" s="226"/>
      <c r="BG67" s="226" t="s">
        <v>1924</v>
      </c>
    </row>
    <row r="68" spans="1:59" s="36" customFormat="1" x14ac:dyDescent="0.2">
      <c r="A68" s="251">
        <v>6603</v>
      </c>
      <c r="B68" s="252" t="s">
        <v>181</v>
      </c>
      <c r="C68" s="253" t="s">
        <v>182</v>
      </c>
      <c r="D68" s="251" t="s">
        <v>253</v>
      </c>
      <c r="E68" s="251">
        <v>29</v>
      </c>
      <c r="F68" s="254">
        <v>25404</v>
      </c>
      <c r="G68" s="254">
        <v>43453</v>
      </c>
      <c r="H68" s="251">
        <v>12</v>
      </c>
      <c r="I68" s="249" t="s">
        <v>357</v>
      </c>
      <c r="J68" s="251" t="s">
        <v>1463</v>
      </c>
      <c r="K68" s="226"/>
      <c r="L68" s="226"/>
      <c r="M68" s="226"/>
      <c r="N68" s="226"/>
      <c r="O68" s="227"/>
      <c r="P68" s="227"/>
      <c r="Q68" s="227"/>
      <c r="R68" s="227"/>
      <c r="S68" s="227"/>
      <c r="T68" s="259"/>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58" t="str">
        <f t="shared" si="6"/>
        <v>Good</v>
      </c>
      <c r="AS68" s="258" t="e">
        <f t="shared" si="7"/>
        <v>#DIV/0!</v>
      </c>
      <c r="AT68" s="258" t="e">
        <f t="shared" si="8"/>
        <v>#DIV/0!</v>
      </c>
      <c r="AU68" s="258" t="e">
        <f t="shared" si="9"/>
        <v>#DIV/0!</v>
      </c>
      <c r="AV68" s="258" t="e">
        <f t="shared" si="10"/>
        <v>#DIV/0!</v>
      </c>
      <c r="AW68" s="258" t="e">
        <f t="shared" si="11"/>
        <v>#DIV/0!</v>
      </c>
      <c r="AX68" s="226"/>
      <c r="AY68" s="226"/>
      <c r="AZ68" s="226"/>
      <c r="BA68" s="226"/>
      <c r="BB68" s="226"/>
      <c r="BC68" s="226"/>
      <c r="BD68" s="226"/>
      <c r="BE68" s="226"/>
      <c r="BF68" s="226"/>
      <c r="BG68" s="226"/>
    </row>
    <row r="69" spans="1:59" s="36" customFormat="1" x14ac:dyDescent="0.2">
      <c r="A69" s="251">
        <v>5759</v>
      </c>
      <c r="B69" s="252" t="s">
        <v>1775</v>
      </c>
      <c r="C69" s="253" t="s">
        <v>1776</v>
      </c>
      <c r="D69" s="251" t="s">
        <v>253</v>
      </c>
      <c r="E69" s="251">
        <v>1</v>
      </c>
      <c r="F69" s="254">
        <v>1</v>
      </c>
      <c r="G69" s="269">
        <v>42781</v>
      </c>
      <c r="H69" s="251">
        <v>1</v>
      </c>
      <c r="I69" s="249" t="s">
        <v>354</v>
      </c>
      <c r="J69" s="251" t="s">
        <v>411</v>
      </c>
      <c r="K69" s="226"/>
      <c r="L69" s="226"/>
      <c r="M69" s="226"/>
      <c r="N69" s="226"/>
      <c r="O69" s="227"/>
      <c r="P69" s="227"/>
      <c r="Q69" s="227"/>
      <c r="R69" s="227"/>
      <c r="S69" s="227"/>
      <c r="T69" s="259"/>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58" t="str">
        <f t="shared" si="6"/>
        <v>Medium</v>
      </c>
      <c r="AS69" s="258" t="e">
        <f t="shared" si="7"/>
        <v>#DIV/0!</v>
      </c>
      <c r="AT69" s="258" t="e">
        <f t="shared" si="8"/>
        <v>#DIV/0!</v>
      </c>
      <c r="AU69" s="258" t="e">
        <f t="shared" si="9"/>
        <v>#DIV/0!</v>
      </c>
      <c r="AV69" s="258" t="e">
        <f t="shared" si="10"/>
        <v>#DIV/0!</v>
      </c>
      <c r="AW69" s="258" t="e">
        <f t="shared" si="11"/>
        <v>#DIV/0!</v>
      </c>
      <c r="AX69" s="226"/>
      <c r="AY69" s="226"/>
      <c r="AZ69" s="226"/>
      <c r="BA69" s="226"/>
      <c r="BB69" s="226"/>
      <c r="BC69" s="226"/>
      <c r="BD69" s="226"/>
      <c r="BE69" s="226"/>
      <c r="BF69" s="226"/>
      <c r="BG69" s="226" t="s">
        <v>1924</v>
      </c>
    </row>
    <row r="70" spans="1:59" s="36" customFormat="1" x14ac:dyDescent="0.2">
      <c r="A70" s="251">
        <v>5760</v>
      </c>
      <c r="B70" s="252" t="s">
        <v>183</v>
      </c>
      <c r="C70" s="253" t="s">
        <v>184</v>
      </c>
      <c r="D70" s="251" t="s">
        <v>253</v>
      </c>
      <c r="E70" s="251">
        <v>9</v>
      </c>
      <c r="F70" s="254">
        <v>28644</v>
      </c>
      <c r="G70" s="254">
        <v>41498</v>
      </c>
      <c r="H70" s="251">
        <v>2</v>
      </c>
      <c r="I70" s="249" t="s">
        <v>354</v>
      </c>
      <c r="J70" s="251" t="s">
        <v>411</v>
      </c>
      <c r="K70" s="226"/>
      <c r="L70" s="226"/>
      <c r="M70" s="226"/>
      <c r="N70" s="226"/>
      <c r="O70" s="227"/>
      <c r="P70" s="227"/>
      <c r="Q70" s="227"/>
      <c r="R70" s="227"/>
      <c r="S70" s="227"/>
      <c r="T70" s="259"/>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58" t="str">
        <f t="shared" si="6"/>
        <v>Medium</v>
      </c>
      <c r="AS70" s="258" t="e">
        <f t="shared" si="7"/>
        <v>#DIV/0!</v>
      </c>
      <c r="AT70" s="258" t="e">
        <f t="shared" si="8"/>
        <v>#DIV/0!</v>
      </c>
      <c r="AU70" s="258" t="e">
        <f t="shared" si="9"/>
        <v>#DIV/0!</v>
      </c>
      <c r="AV70" s="258" t="e">
        <f t="shared" si="10"/>
        <v>#DIV/0!</v>
      </c>
      <c r="AW70" s="258" t="e">
        <f t="shared" si="11"/>
        <v>#DIV/0!</v>
      </c>
      <c r="AX70" s="226"/>
      <c r="AY70" s="226"/>
      <c r="AZ70" s="226"/>
      <c r="BA70" s="226"/>
      <c r="BB70" s="226"/>
      <c r="BC70" s="226"/>
      <c r="BD70" s="226"/>
      <c r="BE70" s="226"/>
      <c r="BF70" s="226"/>
      <c r="BG70" s="226"/>
    </row>
    <row r="71" spans="1:59" s="36" customFormat="1" x14ac:dyDescent="0.2">
      <c r="A71" s="251">
        <v>6605</v>
      </c>
      <c r="B71" s="252" t="s">
        <v>185</v>
      </c>
      <c r="C71" s="253" t="s">
        <v>186</v>
      </c>
      <c r="D71" s="251" t="s">
        <v>253</v>
      </c>
      <c r="E71" s="251">
        <v>4</v>
      </c>
      <c r="F71" s="254">
        <v>32672</v>
      </c>
      <c r="G71" s="254">
        <v>36785</v>
      </c>
      <c r="H71" s="251">
        <v>2</v>
      </c>
      <c r="I71" s="249" t="s">
        <v>374</v>
      </c>
      <c r="J71" s="251" t="s">
        <v>1462</v>
      </c>
      <c r="K71" s="226"/>
      <c r="L71" s="226"/>
      <c r="M71" s="226"/>
      <c r="N71" s="226"/>
      <c r="O71" s="227"/>
      <c r="P71" s="227"/>
      <c r="Q71" s="227"/>
      <c r="R71" s="227"/>
      <c r="S71" s="227"/>
      <c r="T71" s="259"/>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58" t="str">
        <f t="shared" si="6"/>
        <v>Low</v>
      </c>
      <c r="AS71" s="258" t="e">
        <f t="shared" si="7"/>
        <v>#DIV/0!</v>
      </c>
      <c r="AT71" s="258" t="e">
        <f t="shared" si="8"/>
        <v>#DIV/0!</v>
      </c>
      <c r="AU71" s="258" t="e">
        <f t="shared" si="9"/>
        <v>#DIV/0!</v>
      </c>
      <c r="AV71" s="258" t="e">
        <f t="shared" si="10"/>
        <v>#DIV/0!</v>
      </c>
      <c r="AW71" s="258" t="e">
        <f t="shared" si="11"/>
        <v>#DIV/0!</v>
      </c>
      <c r="AX71" s="226"/>
      <c r="AY71" s="226"/>
      <c r="AZ71" s="226"/>
      <c r="BA71" s="226"/>
      <c r="BB71" s="226"/>
      <c r="BC71" s="226"/>
      <c r="BD71" s="226"/>
      <c r="BE71" s="226"/>
      <c r="BF71" s="226"/>
      <c r="BG71" s="226"/>
    </row>
    <row r="72" spans="1:59" s="36" customFormat="1" x14ac:dyDescent="0.2">
      <c r="A72" s="251">
        <v>6606</v>
      </c>
      <c r="B72" s="252" t="s">
        <v>187</v>
      </c>
      <c r="C72" s="253" t="s">
        <v>188</v>
      </c>
      <c r="D72" s="251" t="s">
        <v>253</v>
      </c>
      <c r="E72" s="251">
        <v>2</v>
      </c>
      <c r="F72" s="254">
        <v>33779</v>
      </c>
      <c r="G72" s="254">
        <v>37068</v>
      </c>
      <c r="H72" s="251">
        <v>1</v>
      </c>
      <c r="I72" s="249" t="s">
        <v>354</v>
      </c>
      <c r="J72" s="251" t="s">
        <v>1462</v>
      </c>
      <c r="K72" s="226"/>
      <c r="L72" s="226"/>
      <c r="M72" s="226"/>
      <c r="N72" s="226"/>
      <c r="O72" s="227"/>
      <c r="P72" s="227"/>
      <c r="Q72" s="227"/>
      <c r="R72" s="227"/>
      <c r="S72" s="227"/>
      <c r="T72" s="259"/>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58" t="str">
        <f t="shared" si="6"/>
        <v>Low</v>
      </c>
      <c r="AS72" s="258" t="e">
        <f t="shared" si="7"/>
        <v>#DIV/0!</v>
      </c>
      <c r="AT72" s="258" t="e">
        <f t="shared" si="8"/>
        <v>#DIV/0!</v>
      </c>
      <c r="AU72" s="258" t="e">
        <f t="shared" si="9"/>
        <v>#DIV/0!</v>
      </c>
      <c r="AV72" s="258" t="e">
        <f t="shared" si="10"/>
        <v>#DIV/0!</v>
      </c>
      <c r="AW72" s="258" t="e">
        <f t="shared" si="11"/>
        <v>#DIV/0!</v>
      </c>
      <c r="AX72" s="226"/>
      <c r="AY72" s="226"/>
      <c r="AZ72" s="226"/>
      <c r="BA72" s="226"/>
      <c r="BB72" s="226"/>
      <c r="BC72" s="226"/>
      <c r="BD72" s="226"/>
      <c r="BE72" s="226"/>
      <c r="BF72" s="226"/>
      <c r="BG72" s="226"/>
    </row>
    <row r="73" spans="1:59" s="36" customFormat="1" x14ac:dyDescent="0.2">
      <c r="A73" s="251">
        <v>5762</v>
      </c>
      <c r="B73" s="252" t="s">
        <v>189</v>
      </c>
      <c r="C73" s="253" t="s">
        <v>190</v>
      </c>
      <c r="D73" s="251" t="s">
        <v>253</v>
      </c>
      <c r="E73" s="251">
        <v>14</v>
      </c>
      <c r="F73" s="254">
        <v>25994</v>
      </c>
      <c r="G73" s="254">
        <v>39561</v>
      </c>
      <c r="H73" s="251">
        <v>9</v>
      </c>
      <c r="I73" s="249" t="s">
        <v>365</v>
      </c>
      <c r="J73" s="251" t="s">
        <v>411</v>
      </c>
      <c r="K73" s="226"/>
      <c r="L73" s="226"/>
      <c r="M73" s="226"/>
      <c r="N73" s="226"/>
      <c r="O73" s="227"/>
      <c r="P73" s="227"/>
      <c r="Q73" s="227"/>
      <c r="R73" s="227"/>
      <c r="S73" s="227"/>
      <c r="T73" s="259"/>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58" t="str">
        <f t="shared" si="6"/>
        <v>Medium</v>
      </c>
      <c r="AS73" s="258" t="e">
        <f t="shared" si="7"/>
        <v>#DIV/0!</v>
      </c>
      <c r="AT73" s="258" t="e">
        <f t="shared" si="8"/>
        <v>#DIV/0!</v>
      </c>
      <c r="AU73" s="258" t="e">
        <f t="shared" si="9"/>
        <v>#DIV/0!</v>
      </c>
      <c r="AV73" s="258" t="e">
        <f t="shared" si="10"/>
        <v>#DIV/0!</v>
      </c>
      <c r="AW73" s="258" t="e">
        <f t="shared" si="11"/>
        <v>#DIV/0!</v>
      </c>
      <c r="AX73" s="226"/>
      <c r="AY73" s="226"/>
      <c r="AZ73" s="226"/>
      <c r="BA73" s="226"/>
      <c r="BB73" s="226"/>
      <c r="BC73" s="226"/>
      <c r="BD73" s="226"/>
      <c r="BE73" s="226"/>
      <c r="BF73" s="226"/>
      <c r="BG73" s="226"/>
    </row>
    <row r="74" spans="1:59" s="36" customFormat="1" x14ac:dyDescent="0.2">
      <c r="A74" s="251">
        <v>6610</v>
      </c>
      <c r="B74" s="252" t="s">
        <v>191</v>
      </c>
      <c r="C74" s="253" t="s">
        <v>192</v>
      </c>
      <c r="D74" s="251" t="s">
        <v>253</v>
      </c>
      <c r="E74" s="251">
        <v>3</v>
      </c>
      <c r="F74" s="254">
        <v>29466</v>
      </c>
      <c r="G74" s="254">
        <v>36817</v>
      </c>
      <c r="H74" s="251">
        <v>1</v>
      </c>
      <c r="I74" s="249" t="s">
        <v>354</v>
      </c>
      <c r="J74" s="251" t="s">
        <v>1462</v>
      </c>
      <c r="K74" s="226"/>
      <c r="L74" s="226"/>
      <c r="M74" s="226"/>
      <c r="N74" s="226"/>
      <c r="O74" s="227"/>
      <c r="P74" s="227"/>
      <c r="Q74" s="227"/>
      <c r="R74" s="227"/>
      <c r="S74" s="227"/>
      <c r="T74" s="259"/>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58" t="str">
        <f t="shared" si="6"/>
        <v>Low</v>
      </c>
      <c r="AS74" s="258" t="e">
        <f t="shared" si="7"/>
        <v>#DIV/0!</v>
      </c>
      <c r="AT74" s="258" t="e">
        <f t="shared" si="8"/>
        <v>#DIV/0!</v>
      </c>
      <c r="AU74" s="258" t="e">
        <f t="shared" si="9"/>
        <v>#DIV/0!</v>
      </c>
      <c r="AV74" s="258" t="e">
        <f t="shared" si="10"/>
        <v>#DIV/0!</v>
      </c>
      <c r="AW74" s="258" t="e">
        <f t="shared" si="11"/>
        <v>#DIV/0!</v>
      </c>
      <c r="AX74" s="226"/>
      <c r="AY74" s="226"/>
      <c r="AZ74" s="226"/>
      <c r="BA74" s="226"/>
      <c r="BB74" s="226"/>
      <c r="BC74" s="226"/>
      <c r="BD74" s="226"/>
      <c r="BE74" s="226"/>
      <c r="BF74" s="226"/>
      <c r="BG74" s="226"/>
    </row>
    <row r="75" spans="1:59" s="36" customFormat="1" x14ac:dyDescent="0.2">
      <c r="A75" s="251">
        <v>6611</v>
      </c>
      <c r="B75" s="252" t="s">
        <v>263</v>
      </c>
      <c r="C75" s="253" t="s">
        <v>1518</v>
      </c>
      <c r="D75" s="251" t="s">
        <v>253</v>
      </c>
      <c r="E75" s="251">
        <v>7</v>
      </c>
      <c r="F75" s="251" t="s">
        <v>264</v>
      </c>
      <c r="G75" s="254">
        <v>22647</v>
      </c>
      <c r="H75" s="251">
        <v>2</v>
      </c>
      <c r="I75" s="249" t="s">
        <v>378</v>
      </c>
      <c r="J75" s="251" t="s">
        <v>1465</v>
      </c>
      <c r="K75" s="226"/>
      <c r="L75" s="226"/>
      <c r="M75" s="226"/>
      <c r="N75" s="226"/>
      <c r="O75" s="227"/>
      <c r="P75" s="227"/>
      <c r="Q75" s="227"/>
      <c r="R75" s="227"/>
      <c r="S75" s="227"/>
      <c r="T75" s="259"/>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58" t="str">
        <f t="shared" si="6"/>
        <v>Very Low</v>
      </c>
      <c r="AS75" s="258" t="e">
        <f t="shared" si="7"/>
        <v>#DIV/0!</v>
      </c>
      <c r="AT75" s="258" t="e">
        <f t="shared" si="8"/>
        <v>#DIV/0!</v>
      </c>
      <c r="AU75" s="258" t="e">
        <f t="shared" si="9"/>
        <v>#DIV/0!</v>
      </c>
      <c r="AV75" s="258" t="e">
        <f t="shared" si="10"/>
        <v>#DIV/0!</v>
      </c>
      <c r="AW75" s="258" t="e">
        <f t="shared" si="11"/>
        <v>#DIV/0!</v>
      </c>
      <c r="AX75" s="226"/>
      <c r="AY75" s="226"/>
      <c r="AZ75" s="226"/>
      <c r="BA75" s="226"/>
      <c r="BB75" s="226"/>
      <c r="BC75" s="226"/>
      <c r="BD75" s="226"/>
      <c r="BE75" s="226"/>
      <c r="BF75" s="226"/>
      <c r="BG75" s="226"/>
    </row>
    <row r="76" spans="1:59" s="36" customFormat="1" x14ac:dyDescent="0.2">
      <c r="A76" s="251">
        <v>10736</v>
      </c>
      <c r="B76" s="252" t="s">
        <v>193</v>
      </c>
      <c r="C76" s="253" t="s">
        <v>194</v>
      </c>
      <c r="D76" s="251" t="s">
        <v>251</v>
      </c>
      <c r="E76" s="251">
        <v>3</v>
      </c>
      <c r="F76" s="254">
        <v>34165</v>
      </c>
      <c r="G76" s="254">
        <v>35796</v>
      </c>
      <c r="H76" s="251">
        <v>3</v>
      </c>
      <c r="I76" s="249" t="s">
        <v>354</v>
      </c>
      <c r="J76" s="251" t="s">
        <v>1462</v>
      </c>
      <c r="K76" s="226"/>
      <c r="L76" s="226"/>
      <c r="M76" s="226"/>
      <c r="N76" s="226"/>
      <c r="O76" s="227"/>
      <c r="P76" s="227"/>
      <c r="Q76" s="227"/>
      <c r="R76" s="227"/>
      <c r="S76" s="227"/>
      <c r="T76" s="259"/>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58" t="str">
        <f t="shared" si="6"/>
        <v>Low</v>
      </c>
      <c r="AS76" s="258" t="e">
        <f t="shared" si="7"/>
        <v>#DIV/0!</v>
      </c>
      <c r="AT76" s="258" t="e">
        <f t="shared" si="8"/>
        <v>#DIV/0!</v>
      </c>
      <c r="AU76" s="258" t="e">
        <f t="shared" si="9"/>
        <v>#DIV/0!</v>
      </c>
      <c r="AV76" s="258" t="e">
        <f t="shared" si="10"/>
        <v>#DIV/0!</v>
      </c>
      <c r="AW76" s="258" t="e">
        <f t="shared" si="11"/>
        <v>#DIV/0!</v>
      </c>
      <c r="AX76" s="226"/>
      <c r="AY76" s="226"/>
      <c r="AZ76" s="226"/>
      <c r="BA76" s="226"/>
      <c r="BB76" s="226"/>
      <c r="BC76" s="226"/>
      <c r="BD76" s="226"/>
      <c r="BE76" s="226"/>
      <c r="BF76" s="226"/>
      <c r="BG76" s="226"/>
    </row>
    <row r="77" spans="1:59" s="36" customFormat="1" x14ac:dyDescent="0.2">
      <c r="A77" s="251">
        <v>5764</v>
      </c>
      <c r="B77" s="252" t="s">
        <v>195</v>
      </c>
      <c r="C77" s="253" t="s">
        <v>196</v>
      </c>
      <c r="D77" s="251" t="s">
        <v>253</v>
      </c>
      <c r="E77" s="251">
        <v>19</v>
      </c>
      <c r="F77" s="254">
        <v>29097</v>
      </c>
      <c r="G77" s="254">
        <v>43257</v>
      </c>
      <c r="H77" s="251">
        <v>8</v>
      </c>
      <c r="I77" s="249" t="s">
        <v>357</v>
      </c>
      <c r="J77" s="251" t="s">
        <v>1463</v>
      </c>
      <c r="K77" s="226"/>
      <c r="L77" s="226"/>
      <c r="M77" s="226"/>
      <c r="N77" s="226"/>
      <c r="O77" s="227"/>
      <c r="P77" s="227"/>
      <c r="Q77" s="227"/>
      <c r="R77" s="227"/>
      <c r="S77" s="227"/>
      <c r="T77" s="259"/>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c r="AR77" s="258" t="str">
        <f t="shared" si="6"/>
        <v>Good</v>
      </c>
      <c r="AS77" s="258" t="e">
        <f t="shared" si="7"/>
        <v>#DIV/0!</v>
      </c>
      <c r="AT77" s="258" t="e">
        <f t="shared" si="8"/>
        <v>#DIV/0!</v>
      </c>
      <c r="AU77" s="258" t="e">
        <f t="shared" si="9"/>
        <v>#DIV/0!</v>
      </c>
      <c r="AV77" s="258" t="e">
        <f t="shared" si="10"/>
        <v>#DIV/0!</v>
      </c>
      <c r="AW77" s="258" t="e">
        <f t="shared" si="11"/>
        <v>#DIV/0!</v>
      </c>
      <c r="AX77" s="226"/>
      <c r="AY77" s="226"/>
      <c r="AZ77" s="226"/>
      <c r="BA77" s="226"/>
      <c r="BB77" s="226"/>
      <c r="BC77" s="226"/>
      <c r="BD77" s="226"/>
      <c r="BE77" s="226"/>
      <c r="BF77" s="226"/>
      <c r="BG77" s="226"/>
    </row>
    <row r="78" spans="1:59" s="36" customFormat="1" x14ac:dyDescent="0.2">
      <c r="A78" s="251">
        <v>15353</v>
      </c>
      <c r="B78" s="252" t="s">
        <v>197</v>
      </c>
      <c r="C78" s="253" t="s">
        <v>265</v>
      </c>
      <c r="D78" s="251" t="s">
        <v>251</v>
      </c>
      <c r="E78" s="227">
        <v>2</v>
      </c>
      <c r="F78" s="254">
        <v>30999</v>
      </c>
      <c r="G78" s="266">
        <v>42618</v>
      </c>
      <c r="H78" s="227">
        <v>1</v>
      </c>
      <c r="I78" s="249" t="s">
        <v>299</v>
      </c>
      <c r="J78" s="227" t="s">
        <v>411</v>
      </c>
      <c r="K78" s="226"/>
      <c r="L78" s="226"/>
      <c r="M78" s="226"/>
      <c r="N78" s="226"/>
      <c r="O78" s="227"/>
      <c r="P78" s="227"/>
      <c r="Q78" s="227"/>
      <c r="R78" s="227"/>
      <c r="S78" s="227"/>
      <c r="T78" s="259"/>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58" t="str">
        <f t="shared" si="6"/>
        <v>Medium</v>
      </c>
      <c r="AS78" s="258" t="e">
        <f t="shared" si="7"/>
        <v>#DIV/0!</v>
      </c>
      <c r="AT78" s="258" t="e">
        <f t="shared" si="8"/>
        <v>#DIV/0!</v>
      </c>
      <c r="AU78" s="258" t="e">
        <f t="shared" si="9"/>
        <v>#DIV/0!</v>
      </c>
      <c r="AV78" s="258" t="e">
        <f t="shared" si="10"/>
        <v>#DIV/0!</v>
      </c>
      <c r="AW78" s="258" t="e">
        <f t="shared" si="11"/>
        <v>#DIV/0!</v>
      </c>
      <c r="AX78" s="226"/>
      <c r="AY78" s="226"/>
      <c r="AZ78" s="226"/>
      <c r="BA78" s="226"/>
      <c r="BB78" s="226"/>
      <c r="BC78" s="226"/>
      <c r="BD78" s="226"/>
      <c r="BE78" s="226"/>
      <c r="BF78" s="226"/>
      <c r="BG78" s="226" t="s">
        <v>1925</v>
      </c>
    </row>
    <row r="79" spans="1:59" s="36" customFormat="1" x14ac:dyDescent="0.2">
      <c r="A79" s="251">
        <v>6614</v>
      </c>
      <c r="B79" s="252" t="s">
        <v>198</v>
      </c>
      <c r="C79" s="253" t="s">
        <v>199</v>
      </c>
      <c r="D79" s="251" t="s">
        <v>253</v>
      </c>
      <c r="E79" s="251">
        <v>3</v>
      </c>
      <c r="F79" s="254">
        <v>29465</v>
      </c>
      <c r="G79" s="254">
        <v>35024</v>
      </c>
      <c r="H79" s="251">
        <v>2</v>
      </c>
      <c r="I79" s="249" t="s">
        <v>354</v>
      </c>
      <c r="J79" s="251" t="s">
        <v>1465</v>
      </c>
      <c r="K79" s="226"/>
      <c r="L79" s="226"/>
      <c r="M79" s="226"/>
      <c r="N79" s="226"/>
      <c r="O79" s="227"/>
      <c r="P79" s="227"/>
      <c r="Q79" s="227"/>
      <c r="R79" s="227"/>
      <c r="S79" s="227"/>
      <c r="T79" s="259"/>
      <c r="U79" s="226"/>
      <c r="V79" s="226"/>
      <c r="W79" s="226"/>
      <c r="X79" s="226"/>
      <c r="Y79" s="226"/>
      <c r="Z79" s="226"/>
      <c r="AA79" s="226"/>
      <c r="AB79" s="226"/>
      <c r="AC79" s="226"/>
      <c r="AD79" s="226"/>
      <c r="AE79" s="226"/>
      <c r="AF79" s="226"/>
      <c r="AG79" s="226"/>
      <c r="AH79" s="226"/>
      <c r="AI79" s="226"/>
      <c r="AJ79" s="226"/>
      <c r="AK79" s="226"/>
      <c r="AL79" s="226"/>
      <c r="AM79" s="226"/>
      <c r="AN79" s="226"/>
      <c r="AO79" s="226"/>
      <c r="AP79" s="226"/>
      <c r="AQ79" s="226"/>
      <c r="AR79" s="258" t="str">
        <f t="shared" si="6"/>
        <v>Very Low</v>
      </c>
      <c r="AS79" s="258" t="e">
        <f t="shared" si="7"/>
        <v>#DIV/0!</v>
      </c>
      <c r="AT79" s="258" t="e">
        <f t="shared" si="8"/>
        <v>#DIV/0!</v>
      </c>
      <c r="AU79" s="258" t="e">
        <f t="shared" si="9"/>
        <v>#DIV/0!</v>
      </c>
      <c r="AV79" s="258" t="e">
        <f t="shared" si="10"/>
        <v>#DIV/0!</v>
      </c>
      <c r="AW79" s="258" t="e">
        <f t="shared" si="11"/>
        <v>#DIV/0!</v>
      </c>
      <c r="AX79" s="226"/>
      <c r="AY79" s="226"/>
      <c r="AZ79" s="226"/>
      <c r="BA79" s="226"/>
      <c r="BB79" s="226"/>
      <c r="BC79" s="226"/>
      <c r="BD79" s="226"/>
      <c r="BE79" s="226"/>
      <c r="BF79" s="226"/>
      <c r="BG79" s="226"/>
    </row>
    <row r="80" spans="1:59" s="36" customFormat="1" x14ac:dyDescent="0.2">
      <c r="A80" s="251">
        <v>6618</v>
      </c>
      <c r="B80" s="252" t="s">
        <v>200</v>
      </c>
      <c r="C80" s="253" t="s">
        <v>201</v>
      </c>
      <c r="D80" s="251" t="s">
        <v>253</v>
      </c>
      <c r="E80" s="251">
        <v>11</v>
      </c>
      <c r="F80" s="254">
        <v>26910</v>
      </c>
      <c r="G80" s="254">
        <v>40345</v>
      </c>
      <c r="H80" s="251">
        <v>3</v>
      </c>
      <c r="I80" s="249" t="s">
        <v>360</v>
      </c>
      <c r="J80" s="251" t="s">
        <v>411</v>
      </c>
      <c r="K80" s="226"/>
      <c r="L80" s="226"/>
      <c r="M80" s="226"/>
      <c r="N80" s="226"/>
      <c r="O80" s="227"/>
      <c r="P80" s="227"/>
      <c r="Q80" s="227"/>
      <c r="R80" s="227"/>
      <c r="S80" s="227"/>
      <c r="T80" s="259"/>
      <c r="U80" s="226"/>
      <c r="V80" s="226"/>
      <c r="W80" s="226"/>
      <c r="X80" s="226"/>
      <c r="Y80" s="226"/>
      <c r="Z80" s="226"/>
      <c r="AA80" s="226"/>
      <c r="AB80" s="226"/>
      <c r="AC80" s="226"/>
      <c r="AD80" s="226"/>
      <c r="AE80" s="226"/>
      <c r="AF80" s="226"/>
      <c r="AG80" s="226"/>
      <c r="AH80" s="226"/>
      <c r="AI80" s="226"/>
      <c r="AJ80" s="226"/>
      <c r="AK80" s="226"/>
      <c r="AL80" s="226"/>
      <c r="AM80" s="226"/>
      <c r="AN80" s="226"/>
      <c r="AO80" s="226"/>
      <c r="AP80" s="226"/>
      <c r="AQ80" s="226"/>
      <c r="AR80" s="258" t="str">
        <f t="shared" si="6"/>
        <v>Medium</v>
      </c>
      <c r="AS80" s="258" t="e">
        <f t="shared" si="7"/>
        <v>#DIV/0!</v>
      </c>
      <c r="AT80" s="258" t="e">
        <f t="shared" si="8"/>
        <v>#DIV/0!</v>
      </c>
      <c r="AU80" s="258" t="e">
        <f t="shared" si="9"/>
        <v>#DIV/0!</v>
      </c>
      <c r="AV80" s="258" t="e">
        <f t="shared" si="10"/>
        <v>#DIV/0!</v>
      </c>
      <c r="AW80" s="258" t="e">
        <f t="shared" si="11"/>
        <v>#DIV/0!</v>
      </c>
      <c r="AX80" s="226"/>
      <c r="AY80" s="226"/>
      <c r="AZ80" s="226"/>
      <c r="BA80" s="226"/>
      <c r="BB80" s="226"/>
      <c r="BC80" s="226"/>
      <c r="BD80" s="226"/>
      <c r="BE80" s="226"/>
      <c r="BF80" s="226"/>
      <c r="BG80" s="226"/>
    </row>
    <row r="81" spans="1:59" s="36" customFormat="1" x14ac:dyDescent="0.2">
      <c r="A81" s="251">
        <v>6620</v>
      </c>
      <c r="B81" s="252" t="s">
        <v>202</v>
      </c>
      <c r="C81" s="253" t="s">
        <v>203</v>
      </c>
      <c r="D81" s="251" t="s">
        <v>251</v>
      </c>
      <c r="E81" s="251">
        <v>46</v>
      </c>
      <c r="F81" s="254">
        <v>33456</v>
      </c>
      <c r="G81" s="254">
        <v>42552</v>
      </c>
      <c r="H81" s="251">
        <v>25</v>
      </c>
      <c r="I81" s="249" t="s">
        <v>379</v>
      </c>
      <c r="J81" s="251" t="s">
        <v>1463</v>
      </c>
      <c r="K81" s="226"/>
      <c r="L81" s="226"/>
      <c r="M81" s="226"/>
      <c r="N81" s="226"/>
      <c r="O81" s="227"/>
      <c r="P81" s="227"/>
      <c r="Q81" s="227"/>
      <c r="R81" s="227"/>
      <c r="S81" s="227"/>
      <c r="T81" s="259"/>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58" t="str">
        <f t="shared" si="6"/>
        <v>Good</v>
      </c>
      <c r="AS81" s="258" t="e">
        <f t="shared" si="7"/>
        <v>#DIV/0!</v>
      </c>
      <c r="AT81" s="258" t="e">
        <f t="shared" si="8"/>
        <v>#DIV/0!</v>
      </c>
      <c r="AU81" s="258" t="e">
        <f t="shared" si="9"/>
        <v>#DIV/0!</v>
      </c>
      <c r="AV81" s="258" t="e">
        <f t="shared" si="10"/>
        <v>#DIV/0!</v>
      </c>
      <c r="AW81" s="258" t="e">
        <f t="shared" si="11"/>
        <v>#DIV/0!</v>
      </c>
      <c r="AX81" s="226"/>
      <c r="AY81" s="226"/>
      <c r="AZ81" s="226"/>
      <c r="BA81" s="226"/>
      <c r="BB81" s="226"/>
      <c r="BC81" s="226"/>
      <c r="BD81" s="226"/>
      <c r="BE81" s="226"/>
      <c r="BF81" s="226"/>
      <c r="BG81" s="226"/>
    </row>
    <row r="82" spans="1:59" s="36" customFormat="1" x14ac:dyDescent="0.2">
      <c r="A82" s="251">
        <v>6621</v>
      </c>
      <c r="B82" s="252" t="s">
        <v>204</v>
      </c>
      <c r="C82" s="253" t="s">
        <v>205</v>
      </c>
      <c r="D82" s="251" t="s">
        <v>253</v>
      </c>
      <c r="E82" s="251">
        <v>3</v>
      </c>
      <c r="F82" s="254">
        <v>33397</v>
      </c>
      <c r="G82" s="254">
        <v>37078</v>
      </c>
      <c r="H82" s="251">
        <v>1</v>
      </c>
      <c r="I82" s="249" t="s">
        <v>354</v>
      </c>
      <c r="J82" s="251" t="s">
        <v>1465</v>
      </c>
      <c r="K82" s="226"/>
      <c r="L82" s="226"/>
      <c r="M82" s="226"/>
      <c r="N82" s="226"/>
      <c r="O82" s="227"/>
      <c r="P82" s="227"/>
      <c r="Q82" s="227"/>
      <c r="R82" s="227"/>
      <c r="S82" s="227"/>
      <c r="T82" s="259"/>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58" t="str">
        <f t="shared" si="6"/>
        <v>Very Low</v>
      </c>
      <c r="AS82" s="258" t="e">
        <f t="shared" si="7"/>
        <v>#DIV/0!</v>
      </c>
      <c r="AT82" s="258" t="e">
        <f t="shared" si="8"/>
        <v>#DIV/0!</v>
      </c>
      <c r="AU82" s="258" t="e">
        <f t="shared" si="9"/>
        <v>#DIV/0!</v>
      </c>
      <c r="AV82" s="258" t="e">
        <f t="shared" si="10"/>
        <v>#DIV/0!</v>
      </c>
      <c r="AW82" s="258" t="e">
        <f t="shared" si="11"/>
        <v>#DIV/0!</v>
      </c>
      <c r="AX82" s="226"/>
      <c r="AY82" s="226"/>
      <c r="AZ82" s="226"/>
      <c r="BA82" s="226"/>
      <c r="BB82" s="226"/>
      <c r="BC82" s="226"/>
      <c r="BD82" s="226"/>
      <c r="BE82" s="226"/>
      <c r="BF82" s="226"/>
      <c r="BG82" s="226"/>
    </row>
    <row r="83" spans="1:59" s="36" customFormat="1" x14ac:dyDescent="0.2">
      <c r="A83" s="251">
        <v>6623</v>
      </c>
      <c r="B83" s="252" t="s">
        <v>206</v>
      </c>
      <c r="C83" s="253" t="s">
        <v>207</v>
      </c>
      <c r="D83" s="251" t="s">
        <v>253</v>
      </c>
      <c r="E83" s="251">
        <v>2</v>
      </c>
      <c r="F83" s="254">
        <v>33491</v>
      </c>
      <c r="G83" s="254">
        <v>37195</v>
      </c>
      <c r="H83" s="251">
        <v>1</v>
      </c>
      <c r="I83" s="249" t="s">
        <v>354</v>
      </c>
      <c r="J83" s="251" t="s">
        <v>1465</v>
      </c>
      <c r="K83" s="226"/>
      <c r="L83" s="226"/>
      <c r="M83" s="226"/>
      <c r="N83" s="226"/>
      <c r="O83" s="227"/>
      <c r="P83" s="227"/>
      <c r="Q83" s="227"/>
      <c r="R83" s="227"/>
      <c r="S83" s="227"/>
      <c r="T83" s="259"/>
      <c r="U83" s="226"/>
      <c r="V83" s="226"/>
      <c r="W83" s="226"/>
      <c r="X83" s="226"/>
      <c r="Y83" s="226"/>
      <c r="Z83" s="226"/>
      <c r="AA83" s="226"/>
      <c r="AB83" s="226"/>
      <c r="AC83" s="226"/>
      <c r="AD83" s="226"/>
      <c r="AE83" s="226"/>
      <c r="AF83" s="226"/>
      <c r="AG83" s="226"/>
      <c r="AH83" s="226"/>
      <c r="AI83" s="226"/>
      <c r="AJ83" s="226"/>
      <c r="AK83" s="226"/>
      <c r="AL83" s="226"/>
      <c r="AM83" s="226"/>
      <c r="AN83" s="226"/>
      <c r="AO83" s="226"/>
      <c r="AP83" s="226"/>
      <c r="AQ83" s="226"/>
      <c r="AR83" s="258" t="str">
        <f t="shared" si="6"/>
        <v>Very Low</v>
      </c>
      <c r="AS83" s="258" t="e">
        <f t="shared" si="7"/>
        <v>#DIV/0!</v>
      </c>
      <c r="AT83" s="258" t="e">
        <f t="shared" si="8"/>
        <v>#DIV/0!</v>
      </c>
      <c r="AU83" s="258" t="e">
        <f t="shared" si="9"/>
        <v>#DIV/0!</v>
      </c>
      <c r="AV83" s="258" t="e">
        <f t="shared" si="10"/>
        <v>#DIV/0!</v>
      </c>
      <c r="AW83" s="258" t="e">
        <f t="shared" si="11"/>
        <v>#DIV/0!</v>
      </c>
      <c r="AX83" s="226"/>
      <c r="AY83" s="226"/>
      <c r="AZ83" s="226"/>
      <c r="BA83" s="226"/>
      <c r="BB83" s="226"/>
      <c r="BC83" s="226"/>
      <c r="BD83" s="226"/>
      <c r="BE83" s="226"/>
      <c r="BF83" s="226"/>
      <c r="BG83" s="226"/>
    </row>
    <row r="84" spans="1:59" s="36" customFormat="1" x14ac:dyDescent="0.2">
      <c r="A84" s="251">
        <v>6624</v>
      </c>
      <c r="B84" s="252" t="s">
        <v>208</v>
      </c>
      <c r="C84" s="253" t="s">
        <v>209</v>
      </c>
      <c r="D84" s="251" t="s">
        <v>251</v>
      </c>
      <c r="E84" s="251">
        <v>4</v>
      </c>
      <c r="F84" s="254">
        <v>34169</v>
      </c>
      <c r="G84" s="254">
        <v>34169</v>
      </c>
      <c r="H84" s="251">
        <v>4</v>
      </c>
      <c r="I84" s="249" t="s">
        <v>354</v>
      </c>
      <c r="J84" s="251" t="s">
        <v>1465</v>
      </c>
      <c r="K84" s="226"/>
      <c r="L84" s="226"/>
      <c r="M84" s="226"/>
      <c r="N84" s="226"/>
      <c r="O84" s="227"/>
      <c r="P84" s="227"/>
      <c r="Q84" s="227"/>
      <c r="R84" s="227"/>
      <c r="S84" s="227"/>
      <c r="T84" s="259"/>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226"/>
      <c r="AR84" s="258" t="str">
        <f t="shared" si="6"/>
        <v>Very Low</v>
      </c>
      <c r="AS84" s="258" t="e">
        <f t="shared" si="7"/>
        <v>#DIV/0!</v>
      </c>
      <c r="AT84" s="258" t="e">
        <f t="shared" si="8"/>
        <v>#DIV/0!</v>
      </c>
      <c r="AU84" s="258" t="e">
        <f t="shared" si="9"/>
        <v>#DIV/0!</v>
      </c>
      <c r="AV84" s="258" t="e">
        <f t="shared" si="10"/>
        <v>#DIV/0!</v>
      </c>
      <c r="AW84" s="258" t="e">
        <f t="shared" si="11"/>
        <v>#DIV/0!</v>
      </c>
      <c r="AX84" s="226"/>
      <c r="AY84" s="226"/>
      <c r="AZ84" s="226"/>
      <c r="BA84" s="226"/>
      <c r="BB84" s="226"/>
      <c r="BC84" s="226"/>
      <c r="BD84" s="226"/>
      <c r="BE84" s="226"/>
      <c r="BF84" s="226"/>
      <c r="BG84" s="226"/>
    </row>
    <row r="85" spans="1:59" s="36" customFormat="1" x14ac:dyDescent="0.2">
      <c r="A85" s="251">
        <v>15355</v>
      </c>
      <c r="B85" s="252" t="s">
        <v>210</v>
      </c>
      <c r="C85" s="253" t="s">
        <v>266</v>
      </c>
      <c r="D85" s="251" t="s">
        <v>251</v>
      </c>
      <c r="E85" s="251">
        <v>5</v>
      </c>
      <c r="F85" s="254">
        <v>28173</v>
      </c>
      <c r="G85" s="254">
        <v>42649</v>
      </c>
      <c r="H85" s="251">
        <v>5</v>
      </c>
      <c r="I85" s="249" t="s">
        <v>380</v>
      </c>
      <c r="J85" s="251" t="s">
        <v>1463</v>
      </c>
      <c r="K85" s="226"/>
      <c r="L85" s="226"/>
      <c r="M85" s="226"/>
      <c r="N85" s="226"/>
      <c r="O85" s="227"/>
      <c r="P85" s="227"/>
      <c r="Q85" s="227"/>
      <c r="R85" s="227"/>
      <c r="S85" s="227"/>
      <c r="T85" s="259"/>
      <c r="U85" s="226"/>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58" t="str">
        <f t="shared" ref="AR85:AR114" si="12">J85</f>
        <v>Good</v>
      </c>
      <c r="AS85" s="258" t="e">
        <f t="shared" ref="AS85:AS114" si="13">AVERAGE(K85:Z85)*AS$10</f>
        <v>#DIV/0!</v>
      </c>
      <c r="AT85" s="258" t="e">
        <f t="shared" ref="AT85:AT114" si="14">AVERAGE(AA85:AB85)*AT$10</f>
        <v>#DIV/0!</v>
      </c>
      <c r="AU85" s="258" t="e">
        <f t="shared" ref="AU85:AU114" si="15">AVERAGE(AC85:AK85)*AU$10</f>
        <v>#DIV/0!</v>
      </c>
      <c r="AV85" s="258" t="e">
        <f t="shared" ref="AV85:AV114" si="16">AVERAGE(AL85:AQ85)*AV$10</f>
        <v>#DIV/0!</v>
      </c>
      <c r="AW85" s="258" t="e">
        <f t="shared" ref="AW85:AW114" si="17">AVERAGE(K85:AQ85)</f>
        <v>#DIV/0!</v>
      </c>
      <c r="AX85" s="226"/>
      <c r="AY85" s="226"/>
      <c r="AZ85" s="226"/>
      <c r="BA85" s="226"/>
      <c r="BB85" s="226"/>
      <c r="BC85" s="226"/>
      <c r="BD85" s="226"/>
      <c r="BE85" s="226"/>
      <c r="BF85" s="226"/>
      <c r="BG85" s="226"/>
    </row>
    <row r="86" spans="1:59" s="36" customFormat="1" x14ac:dyDescent="0.2">
      <c r="A86" s="251">
        <v>5767</v>
      </c>
      <c r="B86" s="252" t="s">
        <v>211</v>
      </c>
      <c r="C86" s="253" t="s">
        <v>212</v>
      </c>
      <c r="D86" s="251" t="s">
        <v>253</v>
      </c>
      <c r="E86" s="251">
        <v>14</v>
      </c>
      <c r="F86" s="254">
        <v>31360</v>
      </c>
      <c r="G86" s="254">
        <v>41034</v>
      </c>
      <c r="H86" s="251">
        <v>5</v>
      </c>
      <c r="I86" s="249" t="s">
        <v>289</v>
      </c>
      <c r="J86" s="251" t="s">
        <v>411</v>
      </c>
      <c r="K86" s="226"/>
      <c r="L86" s="226"/>
      <c r="M86" s="226"/>
      <c r="N86" s="226"/>
      <c r="O86" s="227"/>
      <c r="P86" s="227"/>
      <c r="Q86" s="227"/>
      <c r="R86" s="227"/>
      <c r="S86" s="227"/>
      <c r="T86" s="259"/>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58" t="str">
        <f t="shared" si="12"/>
        <v>Medium</v>
      </c>
      <c r="AS86" s="258" t="e">
        <f t="shared" si="13"/>
        <v>#DIV/0!</v>
      </c>
      <c r="AT86" s="258" t="e">
        <f t="shared" si="14"/>
        <v>#DIV/0!</v>
      </c>
      <c r="AU86" s="258" t="e">
        <f t="shared" si="15"/>
        <v>#DIV/0!</v>
      </c>
      <c r="AV86" s="258" t="e">
        <f t="shared" si="16"/>
        <v>#DIV/0!</v>
      </c>
      <c r="AW86" s="258" t="e">
        <f t="shared" si="17"/>
        <v>#DIV/0!</v>
      </c>
      <c r="AX86" s="226"/>
      <c r="AY86" s="226"/>
      <c r="AZ86" s="226"/>
      <c r="BA86" s="226"/>
      <c r="BB86" s="226"/>
      <c r="BC86" s="226"/>
      <c r="BD86" s="226"/>
      <c r="BE86" s="226"/>
      <c r="BF86" s="226"/>
      <c r="BG86" s="226"/>
    </row>
    <row r="87" spans="1:59" s="36" customFormat="1" x14ac:dyDescent="0.2">
      <c r="A87" s="251">
        <v>6626</v>
      </c>
      <c r="B87" s="252" t="s">
        <v>213</v>
      </c>
      <c r="C87" s="253" t="s">
        <v>214</v>
      </c>
      <c r="D87" s="251" t="s">
        <v>253</v>
      </c>
      <c r="E87" s="251">
        <v>8</v>
      </c>
      <c r="F87" s="254">
        <v>33778</v>
      </c>
      <c r="G87" s="254">
        <v>41074</v>
      </c>
      <c r="H87" s="251">
        <v>4</v>
      </c>
      <c r="I87" s="249" t="s">
        <v>354</v>
      </c>
      <c r="J87" s="251" t="s">
        <v>1462</v>
      </c>
      <c r="K87" s="226"/>
      <c r="L87" s="226"/>
      <c r="M87" s="226"/>
      <c r="N87" s="226"/>
      <c r="O87" s="227"/>
      <c r="P87" s="227"/>
      <c r="Q87" s="227"/>
      <c r="R87" s="227"/>
      <c r="S87" s="227"/>
      <c r="T87" s="259"/>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58" t="str">
        <f t="shared" si="12"/>
        <v>Low</v>
      </c>
      <c r="AS87" s="258" t="e">
        <f t="shared" si="13"/>
        <v>#DIV/0!</v>
      </c>
      <c r="AT87" s="258" t="e">
        <f t="shared" si="14"/>
        <v>#DIV/0!</v>
      </c>
      <c r="AU87" s="258" t="e">
        <f t="shared" si="15"/>
        <v>#DIV/0!</v>
      </c>
      <c r="AV87" s="258" t="e">
        <f t="shared" si="16"/>
        <v>#DIV/0!</v>
      </c>
      <c r="AW87" s="258" t="e">
        <f t="shared" si="17"/>
        <v>#DIV/0!</v>
      </c>
      <c r="AX87" s="226"/>
      <c r="AY87" s="226"/>
      <c r="AZ87" s="226"/>
      <c r="BA87" s="226"/>
      <c r="BB87" s="226"/>
      <c r="BC87" s="226"/>
      <c r="BD87" s="226"/>
      <c r="BE87" s="226"/>
      <c r="BF87" s="226"/>
      <c r="BG87" s="226"/>
    </row>
    <row r="88" spans="1:59" s="36" customFormat="1" x14ac:dyDescent="0.2">
      <c r="A88" s="251">
        <v>10738</v>
      </c>
      <c r="B88" s="252" t="s">
        <v>215</v>
      </c>
      <c r="C88" s="253" t="s">
        <v>216</v>
      </c>
      <c r="D88" s="251" t="s">
        <v>251</v>
      </c>
      <c r="E88" s="251">
        <v>1</v>
      </c>
      <c r="F88" s="254">
        <v>34164</v>
      </c>
      <c r="G88" s="254">
        <v>34164</v>
      </c>
      <c r="H88" s="251">
        <v>1</v>
      </c>
      <c r="I88" s="249" t="s">
        <v>282</v>
      </c>
      <c r="J88" s="251" t="s">
        <v>1465</v>
      </c>
      <c r="K88" s="226"/>
      <c r="L88" s="226"/>
      <c r="M88" s="226"/>
      <c r="N88" s="226"/>
      <c r="O88" s="227"/>
      <c r="P88" s="227"/>
      <c r="Q88" s="227"/>
      <c r="R88" s="227"/>
      <c r="S88" s="227"/>
      <c r="T88" s="259"/>
      <c r="U88" s="226"/>
      <c r="V88" s="226"/>
      <c r="W88" s="226"/>
      <c r="X88" s="226"/>
      <c r="Y88" s="226"/>
      <c r="Z88" s="226"/>
      <c r="AA88" s="226"/>
      <c r="AB88" s="226"/>
      <c r="AC88" s="226"/>
      <c r="AD88" s="226"/>
      <c r="AE88" s="226"/>
      <c r="AF88" s="226"/>
      <c r="AG88" s="226"/>
      <c r="AH88" s="226"/>
      <c r="AI88" s="226"/>
      <c r="AJ88" s="226"/>
      <c r="AK88" s="226"/>
      <c r="AL88" s="226"/>
      <c r="AM88" s="226"/>
      <c r="AN88" s="226"/>
      <c r="AO88" s="226"/>
      <c r="AP88" s="226"/>
      <c r="AQ88" s="226"/>
      <c r="AR88" s="258" t="str">
        <f t="shared" si="12"/>
        <v>Very Low</v>
      </c>
      <c r="AS88" s="258" t="e">
        <f t="shared" si="13"/>
        <v>#DIV/0!</v>
      </c>
      <c r="AT88" s="258" t="e">
        <f t="shared" si="14"/>
        <v>#DIV/0!</v>
      </c>
      <c r="AU88" s="258" t="e">
        <f t="shared" si="15"/>
        <v>#DIV/0!</v>
      </c>
      <c r="AV88" s="258" t="e">
        <f t="shared" si="16"/>
        <v>#DIV/0!</v>
      </c>
      <c r="AW88" s="258" t="e">
        <f t="shared" si="17"/>
        <v>#DIV/0!</v>
      </c>
      <c r="AX88" s="226"/>
      <c r="AY88" s="226"/>
      <c r="AZ88" s="226"/>
      <c r="BA88" s="226"/>
      <c r="BB88" s="226"/>
      <c r="BC88" s="226"/>
      <c r="BD88" s="226"/>
      <c r="BE88" s="226"/>
      <c r="BF88" s="226"/>
      <c r="BG88" s="226"/>
    </row>
    <row r="89" spans="1:59" s="36" customFormat="1" x14ac:dyDescent="0.2">
      <c r="A89" s="251">
        <v>6629</v>
      </c>
      <c r="B89" s="252" t="s">
        <v>267</v>
      </c>
      <c r="C89" s="253" t="s">
        <v>268</v>
      </c>
      <c r="D89" s="251" t="s">
        <v>253</v>
      </c>
      <c r="E89" s="251">
        <v>3</v>
      </c>
      <c r="F89" s="254">
        <v>32310</v>
      </c>
      <c r="G89" s="254">
        <v>33604</v>
      </c>
      <c r="H89" s="251">
        <v>2</v>
      </c>
      <c r="I89" s="249" t="s">
        <v>357</v>
      </c>
      <c r="J89" s="251" t="s">
        <v>1465</v>
      </c>
      <c r="K89" s="226"/>
      <c r="L89" s="226"/>
      <c r="M89" s="226"/>
      <c r="N89" s="226"/>
      <c r="O89" s="227"/>
      <c r="P89" s="227"/>
      <c r="Q89" s="227"/>
      <c r="R89" s="227"/>
      <c r="S89" s="227"/>
      <c r="T89" s="259"/>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58" t="str">
        <f t="shared" si="12"/>
        <v>Very Low</v>
      </c>
      <c r="AS89" s="258" t="e">
        <f t="shared" si="13"/>
        <v>#DIV/0!</v>
      </c>
      <c r="AT89" s="258" t="e">
        <f t="shared" si="14"/>
        <v>#DIV/0!</v>
      </c>
      <c r="AU89" s="258" t="e">
        <f t="shared" si="15"/>
        <v>#DIV/0!</v>
      </c>
      <c r="AV89" s="258" t="e">
        <f t="shared" si="16"/>
        <v>#DIV/0!</v>
      </c>
      <c r="AW89" s="258" t="e">
        <f t="shared" si="17"/>
        <v>#DIV/0!</v>
      </c>
      <c r="AX89" s="226"/>
      <c r="AY89" s="226"/>
      <c r="AZ89" s="226"/>
      <c r="BA89" s="226"/>
      <c r="BB89" s="226"/>
      <c r="BC89" s="226"/>
      <c r="BD89" s="226"/>
      <c r="BE89" s="226"/>
      <c r="BF89" s="226"/>
      <c r="BG89" s="226"/>
    </row>
    <row r="90" spans="1:59" s="36" customFormat="1" x14ac:dyDescent="0.2">
      <c r="A90" s="251">
        <v>6630</v>
      </c>
      <c r="B90" s="252" t="s">
        <v>217</v>
      </c>
      <c r="C90" s="253" t="s">
        <v>218</v>
      </c>
      <c r="D90" s="251" t="s">
        <v>253</v>
      </c>
      <c r="E90" s="251">
        <v>33</v>
      </c>
      <c r="F90" s="254">
        <v>33411</v>
      </c>
      <c r="G90" s="254">
        <v>41497</v>
      </c>
      <c r="H90" s="251">
        <v>15</v>
      </c>
      <c r="I90" s="249" t="s">
        <v>357</v>
      </c>
      <c r="J90" s="251" t="s">
        <v>1463</v>
      </c>
      <c r="K90" s="226"/>
      <c r="L90" s="226"/>
      <c r="M90" s="226"/>
      <c r="N90" s="226"/>
      <c r="O90" s="227"/>
      <c r="P90" s="227"/>
      <c r="Q90" s="227"/>
      <c r="R90" s="227"/>
      <c r="S90" s="227"/>
      <c r="T90" s="259"/>
      <c r="U90" s="226"/>
      <c r="V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R90" s="258" t="str">
        <f t="shared" si="12"/>
        <v>Good</v>
      </c>
      <c r="AS90" s="258" t="e">
        <f t="shared" si="13"/>
        <v>#DIV/0!</v>
      </c>
      <c r="AT90" s="258" t="e">
        <f t="shared" si="14"/>
        <v>#DIV/0!</v>
      </c>
      <c r="AU90" s="258" t="e">
        <f t="shared" si="15"/>
        <v>#DIV/0!</v>
      </c>
      <c r="AV90" s="258" t="e">
        <f t="shared" si="16"/>
        <v>#DIV/0!</v>
      </c>
      <c r="AW90" s="258" t="e">
        <f t="shared" si="17"/>
        <v>#DIV/0!</v>
      </c>
      <c r="AX90" s="226"/>
      <c r="AY90" s="226"/>
      <c r="AZ90" s="226"/>
      <c r="BA90" s="226"/>
      <c r="BB90" s="226"/>
      <c r="BC90" s="226"/>
      <c r="BD90" s="226"/>
      <c r="BE90" s="226"/>
      <c r="BF90" s="226"/>
      <c r="BG90" s="226"/>
    </row>
    <row r="91" spans="1:59" s="36" customFormat="1" x14ac:dyDescent="0.2">
      <c r="A91" s="249">
        <v>13850</v>
      </c>
      <c r="B91" s="264" t="s">
        <v>1486</v>
      </c>
      <c r="C91" s="265" t="s">
        <v>1487</v>
      </c>
      <c r="D91" s="249" t="s">
        <v>253</v>
      </c>
      <c r="E91" s="270" t="s">
        <v>1718</v>
      </c>
      <c r="F91" s="250">
        <v>31104</v>
      </c>
      <c r="G91" s="250">
        <v>41227</v>
      </c>
      <c r="H91" s="249">
        <v>16</v>
      </c>
      <c r="I91" s="249" t="s">
        <v>1488</v>
      </c>
      <c r="J91" s="251" t="s">
        <v>411</v>
      </c>
      <c r="K91" s="226"/>
      <c r="L91" s="226"/>
      <c r="M91" s="226"/>
      <c r="N91" s="226"/>
      <c r="O91" s="227"/>
      <c r="P91" s="227"/>
      <c r="Q91" s="227"/>
      <c r="R91" s="227"/>
      <c r="S91" s="227"/>
      <c r="T91" s="259"/>
      <c r="U91" s="226"/>
      <c r="V91" s="226"/>
      <c r="W91" s="226"/>
      <c r="X91" s="226"/>
      <c r="Y91" s="226"/>
      <c r="Z91" s="226"/>
      <c r="AA91" s="226"/>
      <c r="AB91" s="226"/>
      <c r="AC91" s="226"/>
      <c r="AD91" s="226"/>
      <c r="AE91" s="226"/>
      <c r="AF91" s="226"/>
      <c r="AG91" s="226"/>
      <c r="AH91" s="226"/>
      <c r="AI91" s="226"/>
      <c r="AJ91" s="226"/>
      <c r="AK91" s="226"/>
      <c r="AL91" s="226"/>
      <c r="AM91" s="226"/>
      <c r="AN91" s="226"/>
      <c r="AO91" s="226"/>
      <c r="AP91" s="226"/>
      <c r="AQ91" s="226"/>
      <c r="AR91" s="258" t="str">
        <f t="shared" si="12"/>
        <v>Medium</v>
      </c>
      <c r="AS91" s="258" t="e">
        <f t="shared" si="13"/>
        <v>#DIV/0!</v>
      </c>
      <c r="AT91" s="258" t="e">
        <f t="shared" si="14"/>
        <v>#DIV/0!</v>
      </c>
      <c r="AU91" s="258" t="e">
        <f t="shared" si="15"/>
        <v>#DIV/0!</v>
      </c>
      <c r="AV91" s="258" t="e">
        <f t="shared" si="16"/>
        <v>#DIV/0!</v>
      </c>
      <c r="AW91" s="258" t="e">
        <f t="shared" si="17"/>
        <v>#DIV/0!</v>
      </c>
      <c r="AX91" s="226"/>
      <c r="AY91" s="226"/>
      <c r="AZ91" s="226"/>
      <c r="BA91" s="226"/>
      <c r="BB91" s="226"/>
      <c r="BC91" s="226"/>
      <c r="BD91" s="226"/>
      <c r="BE91" s="226"/>
      <c r="BF91" s="226"/>
      <c r="BG91" s="226" t="s">
        <v>1924</v>
      </c>
    </row>
    <row r="92" spans="1:59" s="36" customFormat="1" x14ac:dyDescent="0.2">
      <c r="A92" s="251">
        <v>15356</v>
      </c>
      <c r="B92" s="252" t="s">
        <v>219</v>
      </c>
      <c r="C92" s="253" t="s">
        <v>269</v>
      </c>
      <c r="D92" s="251" t="s">
        <v>251</v>
      </c>
      <c r="E92" s="251">
        <v>5</v>
      </c>
      <c r="F92" s="254">
        <v>29466</v>
      </c>
      <c r="G92" s="254">
        <v>42283</v>
      </c>
      <c r="H92" s="251">
        <v>2</v>
      </c>
      <c r="I92" s="249" t="s">
        <v>299</v>
      </c>
      <c r="J92" s="251" t="s">
        <v>1463</v>
      </c>
      <c r="K92" s="226"/>
      <c r="L92" s="226"/>
      <c r="M92" s="226"/>
      <c r="N92" s="226"/>
      <c r="O92" s="227"/>
      <c r="P92" s="227"/>
      <c r="Q92" s="227"/>
      <c r="R92" s="227"/>
      <c r="S92" s="227"/>
      <c r="T92" s="259"/>
      <c r="U92" s="226"/>
      <c r="V92" s="226"/>
      <c r="W92" s="226"/>
      <c r="X92" s="226"/>
      <c r="Y92" s="226"/>
      <c r="Z92" s="226"/>
      <c r="AA92" s="226"/>
      <c r="AB92" s="226"/>
      <c r="AC92" s="226"/>
      <c r="AD92" s="226"/>
      <c r="AE92" s="226"/>
      <c r="AF92" s="226"/>
      <c r="AG92" s="226"/>
      <c r="AH92" s="226"/>
      <c r="AI92" s="226"/>
      <c r="AJ92" s="226"/>
      <c r="AK92" s="226"/>
      <c r="AL92" s="226"/>
      <c r="AM92" s="226"/>
      <c r="AN92" s="226"/>
      <c r="AO92" s="226"/>
      <c r="AP92" s="226"/>
      <c r="AQ92" s="226"/>
      <c r="AR92" s="258" t="str">
        <f t="shared" si="12"/>
        <v>Good</v>
      </c>
      <c r="AS92" s="258" t="e">
        <f t="shared" si="13"/>
        <v>#DIV/0!</v>
      </c>
      <c r="AT92" s="258" t="e">
        <f t="shared" si="14"/>
        <v>#DIV/0!</v>
      </c>
      <c r="AU92" s="258" t="e">
        <f t="shared" si="15"/>
        <v>#DIV/0!</v>
      </c>
      <c r="AV92" s="258" t="e">
        <f t="shared" si="16"/>
        <v>#DIV/0!</v>
      </c>
      <c r="AW92" s="258" t="e">
        <f t="shared" si="17"/>
        <v>#DIV/0!</v>
      </c>
      <c r="AX92" s="226"/>
      <c r="AY92" s="226"/>
      <c r="AZ92" s="226"/>
      <c r="BA92" s="226"/>
      <c r="BB92" s="226"/>
      <c r="BC92" s="226"/>
      <c r="BD92" s="226"/>
      <c r="BE92" s="226"/>
      <c r="BF92" s="226"/>
      <c r="BG92" s="226"/>
    </row>
    <row r="93" spans="1:59" s="36" customFormat="1" x14ac:dyDescent="0.2">
      <c r="A93" s="251">
        <v>6631</v>
      </c>
      <c r="B93" s="252" t="s">
        <v>220</v>
      </c>
      <c r="C93" s="253" t="s">
        <v>221</v>
      </c>
      <c r="D93" s="251" t="s">
        <v>253</v>
      </c>
      <c r="E93" s="251">
        <v>36</v>
      </c>
      <c r="F93" s="254">
        <v>26447</v>
      </c>
      <c r="G93" s="254">
        <v>42554</v>
      </c>
      <c r="H93" s="251">
        <v>16</v>
      </c>
      <c r="I93" s="249" t="s">
        <v>381</v>
      </c>
      <c r="J93" s="251" t="s">
        <v>1463</v>
      </c>
      <c r="K93" s="226"/>
      <c r="L93" s="226"/>
      <c r="M93" s="226"/>
      <c r="N93" s="226"/>
      <c r="O93" s="227"/>
      <c r="P93" s="227"/>
      <c r="Q93" s="227"/>
      <c r="R93" s="227"/>
      <c r="S93" s="227"/>
      <c r="T93" s="259"/>
      <c r="U93" s="226"/>
      <c r="V93" s="226"/>
      <c r="W93" s="226"/>
      <c r="X93" s="226"/>
      <c r="Y93" s="226"/>
      <c r="Z93" s="226"/>
      <c r="AA93" s="226"/>
      <c r="AB93" s="226"/>
      <c r="AC93" s="226"/>
      <c r="AD93" s="226"/>
      <c r="AE93" s="226"/>
      <c r="AF93" s="226"/>
      <c r="AG93" s="226"/>
      <c r="AH93" s="226"/>
      <c r="AI93" s="226"/>
      <c r="AJ93" s="226"/>
      <c r="AK93" s="226"/>
      <c r="AL93" s="226"/>
      <c r="AM93" s="226"/>
      <c r="AN93" s="226"/>
      <c r="AO93" s="226"/>
      <c r="AP93" s="226"/>
      <c r="AQ93" s="226"/>
      <c r="AR93" s="258" t="str">
        <f t="shared" si="12"/>
        <v>Good</v>
      </c>
      <c r="AS93" s="258" t="e">
        <f t="shared" si="13"/>
        <v>#DIV/0!</v>
      </c>
      <c r="AT93" s="258" t="e">
        <f t="shared" si="14"/>
        <v>#DIV/0!</v>
      </c>
      <c r="AU93" s="258" t="e">
        <f t="shared" si="15"/>
        <v>#DIV/0!</v>
      </c>
      <c r="AV93" s="258" t="e">
        <f t="shared" si="16"/>
        <v>#DIV/0!</v>
      </c>
      <c r="AW93" s="258" t="e">
        <f t="shared" si="17"/>
        <v>#DIV/0!</v>
      </c>
      <c r="AX93" s="226"/>
      <c r="AY93" s="226"/>
      <c r="AZ93" s="226"/>
      <c r="BA93" s="226"/>
      <c r="BB93" s="226"/>
      <c r="BC93" s="226"/>
      <c r="BD93" s="226"/>
      <c r="BE93" s="226"/>
      <c r="BF93" s="226"/>
      <c r="BG93" s="226"/>
    </row>
    <row r="94" spans="1:59" s="36" customFormat="1" x14ac:dyDescent="0.2">
      <c r="A94" s="251">
        <v>10740</v>
      </c>
      <c r="B94" s="252" t="s">
        <v>222</v>
      </c>
      <c r="C94" s="253" t="s">
        <v>223</v>
      </c>
      <c r="D94" s="251" t="s">
        <v>251</v>
      </c>
      <c r="E94" s="227">
        <v>9</v>
      </c>
      <c r="F94" s="254">
        <v>34099</v>
      </c>
      <c r="G94" s="266">
        <v>43613</v>
      </c>
      <c r="H94" s="251">
        <v>3</v>
      </c>
      <c r="I94" s="249" t="s">
        <v>282</v>
      </c>
      <c r="J94" s="227" t="s">
        <v>1463</v>
      </c>
      <c r="K94" s="226"/>
      <c r="L94" s="226"/>
      <c r="M94" s="226"/>
      <c r="N94" s="226"/>
      <c r="O94" s="227"/>
      <c r="P94" s="227"/>
      <c r="Q94" s="227"/>
      <c r="R94" s="227"/>
      <c r="S94" s="227"/>
      <c r="T94" s="259"/>
      <c r="U94" s="226"/>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58" t="str">
        <f t="shared" si="12"/>
        <v>Good</v>
      </c>
      <c r="AS94" s="258" t="e">
        <f t="shared" si="13"/>
        <v>#DIV/0!</v>
      </c>
      <c r="AT94" s="258" t="e">
        <f t="shared" si="14"/>
        <v>#DIV/0!</v>
      </c>
      <c r="AU94" s="258" t="e">
        <f t="shared" si="15"/>
        <v>#DIV/0!</v>
      </c>
      <c r="AV94" s="258" t="e">
        <f t="shared" si="16"/>
        <v>#DIV/0!</v>
      </c>
      <c r="AW94" s="258" t="e">
        <f t="shared" si="17"/>
        <v>#DIV/0!</v>
      </c>
      <c r="AX94" s="226"/>
      <c r="AY94" s="226"/>
      <c r="AZ94" s="226"/>
      <c r="BA94" s="226"/>
      <c r="BB94" s="226"/>
      <c r="BC94" s="226"/>
      <c r="BD94" s="226"/>
      <c r="BE94" s="226"/>
      <c r="BF94" s="226"/>
      <c r="BG94" s="226" t="s">
        <v>1925</v>
      </c>
    </row>
    <row r="95" spans="1:59" s="36" customFormat="1" x14ac:dyDescent="0.2">
      <c r="A95" s="251">
        <v>6633</v>
      </c>
      <c r="B95" s="252" t="s">
        <v>224</v>
      </c>
      <c r="C95" s="253" t="s">
        <v>225</v>
      </c>
      <c r="D95" s="251" t="s">
        <v>253</v>
      </c>
      <c r="E95" s="251">
        <v>42</v>
      </c>
      <c r="F95" s="254">
        <v>32362</v>
      </c>
      <c r="G95" s="254">
        <v>43294</v>
      </c>
      <c r="H95" s="251">
        <v>33</v>
      </c>
      <c r="I95" s="249" t="s">
        <v>368</v>
      </c>
      <c r="J95" s="251" t="s">
        <v>1463</v>
      </c>
      <c r="K95" s="226"/>
      <c r="L95" s="226"/>
      <c r="M95" s="226"/>
      <c r="N95" s="226"/>
      <c r="O95" s="227"/>
      <c r="P95" s="227"/>
      <c r="Q95" s="227"/>
      <c r="R95" s="227"/>
      <c r="S95" s="227"/>
      <c r="T95" s="259"/>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58" t="str">
        <f t="shared" si="12"/>
        <v>Good</v>
      </c>
      <c r="AS95" s="258" t="e">
        <f t="shared" si="13"/>
        <v>#DIV/0!</v>
      </c>
      <c r="AT95" s="258" t="e">
        <f t="shared" si="14"/>
        <v>#DIV/0!</v>
      </c>
      <c r="AU95" s="258" t="e">
        <f t="shared" si="15"/>
        <v>#DIV/0!</v>
      </c>
      <c r="AV95" s="258" t="e">
        <f t="shared" si="16"/>
        <v>#DIV/0!</v>
      </c>
      <c r="AW95" s="258" t="e">
        <f t="shared" si="17"/>
        <v>#DIV/0!</v>
      </c>
      <c r="AX95" s="226"/>
      <c r="AY95" s="226"/>
      <c r="AZ95" s="226"/>
      <c r="BA95" s="226"/>
      <c r="BB95" s="226"/>
      <c r="BC95" s="226"/>
      <c r="BD95" s="226"/>
      <c r="BE95" s="226"/>
      <c r="BF95" s="226"/>
      <c r="BG95" s="226"/>
    </row>
    <row r="96" spans="1:59" s="36" customFormat="1" x14ac:dyDescent="0.2">
      <c r="A96" s="251">
        <v>6637</v>
      </c>
      <c r="B96" s="252" t="s">
        <v>226</v>
      </c>
      <c r="C96" s="253" t="s">
        <v>227</v>
      </c>
      <c r="D96" s="251" t="s">
        <v>253</v>
      </c>
      <c r="E96" s="251">
        <v>12</v>
      </c>
      <c r="F96" s="254">
        <v>33879</v>
      </c>
      <c r="G96" s="254">
        <v>44013</v>
      </c>
      <c r="H96" s="251">
        <v>6</v>
      </c>
      <c r="I96" s="249" t="s">
        <v>377</v>
      </c>
      <c r="J96" s="251" t="s">
        <v>409</v>
      </c>
      <c r="K96" s="226"/>
      <c r="L96" s="226"/>
      <c r="M96" s="226"/>
      <c r="N96" s="226"/>
      <c r="O96" s="227"/>
      <c r="P96" s="227"/>
      <c r="Q96" s="227"/>
      <c r="R96" s="227"/>
      <c r="S96" s="227"/>
      <c r="T96" s="259"/>
      <c r="U96" s="226"/>
      <c r="V96" s="226"/>
      <c r="W96" s="226"/>
      <c r="X96" s="226"/>
      <c r="Y96" s="226"/>
      <c r="Z96" s="226"/>
      <c r="AA96" s="226"/>
      <c r="AB96" s="226"/>
      <c r="AC96" s="226"/>
      <c r="AD96" s="226"/>
      <c r="AE96" s="226"/>
      <c r="AF96" s="226"/>
      <c r="AG96" s="226"/>
      <c r="AH96" s="226"/>
      <c r="AI96" s="226"/>
      <c r="AJ96" s="226"/>
      <c r="AK96" s="226"/>
      <c r="AL96" s="226"/>
      <c r="AM96" s="226"/>
      <c r="AN96" s="226"/>
      <c r="AO96" s="226"/>
      <c r="AP96" s="226"/>
      <c r="AQ96" s="226"/>
      <c r="AR96" s="258" t="str">
        <f t="shared" si="12"/>
        <v>High</v>
      </c>
      <c r="AS96" s="258" t="e">
        <f t="shared" si="13"/>
        <v>#DIV/0!</v>
      </c>
      <c r="AT96" s="258" t="e">
        <f t="shared" si="14"/>
        <v>#DIV/0!</v>
      </c>
      <c r="AU96" s="258" t="e">
        <f t="shared" si="15"/>
        <v>#DIV/0!</v>
      </c>
      <c r="AV96" s="258" t="e">
        <f t="shared" si="16"/>
        <v>#DIV/0!</v>
      </c>
      <c r="AW96" s="258" t="e">
        <f t="shared" si="17"/>
        <v>#DIV/0!</v>
      </c>
      <c r="AX96" s="226"/>
      <c r="AY96" s="226"/>
      <c r="AZ96" s="226"/>
      <c r="BA96" s="226"/>
      <c r="BB96" s="226"/>
      <c r="BC96" s="226"/>
      <c r="BD96" s="226"/>
      <c r="BE96" s="226"/>
      <c r="BF96" s="226"/>
      <c r="BG96" s="226" t="s">
        <v>1926</v>
      </c>
    </row>
    <row r="97" spans="1:59" s="36" customFormat="1" x14ac:dyDescent="0.2">
      <c r="A97" s="251">
        <v>6638</v>
      </c>
      <c r="B97" s="252" t="s">
        <v>228</v>
      </c>
      <c r="C97" s="253" t="s">
        <v>229</v>
      </c>
      <c r="D97" s="251" t="s">
        <v>253</v>
      </c>
      <c r="E97" s="251">
        <v>9</v>
      </c>
      <c r="F97" s="254">
        <v>33781</v>
      </c>
      <c r="G97" s="254">
        <v>42553</v>
      </c>
      <c r="H97" s="251">
        <v>4</v>
      </c>
      <c r="I97" s="249" t="s">
        <v>354</v>
      </c>
      <c r="J97" s="251" t="s">
        <v>411</v>
      </c>
      <c r="K97" s="226"/>
      <c r="L97" s="226"/>
      <c r="M97" s="226"/>
      <c r="N97" s="226"/>
      <c r="O97" s="227"/>
      <c r="P97" s="227"/>
      <c r="Q97" s="227"/>
      <c r="R97" s="227"/>
      <c r="S97" s="227"/>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58" t="str">
        <f t="shared" si="12"/>
        <v>Medium</v>
      </c>
      <c r="AS97" s="258" t="e">
        <f t="shared" si="13"/>
        <v>#DIV/0!</v>
      </c>
      <c r="AT97" s="258" t="e">
        <f t="shared" si="14"/>
        <v>#DIV/0!</v>
      </c>
      <c r="AU97" s="258" t="e">
        <f t="shared" si="15"/>
        <v>#DIV/0!</v>
      </c>
      <c r="AV97" s="258" t="e">
        <f t="shared" si="16"/>
        <v>#DIV/0!</v>
      </c>
      <c r="AW97" s="258" t="e">
        <f t="shared" si="17"/>
        <v>#DIV/0!</v>
      </c>
      <c r="AX97" s="226"/>
      <c r="AY97" s="226"/>
      <c r="AZ97" s="226"/>
      <c r="BA97" s="226"/>
      <c r="BB97" s="226"/>
      <c r="BC97" s="226"/>
      <c r="BD97" s="226"/>
      <c r="BE97" s="226"/>
      <c r="BF97" s="226"/>
      <c r="BG97" s="226"/>
    </row>
    <row r="98" spans="1:59" s="36" customFormat="1" x14ac:dyDescent="0.2">
      <c r="A98" s="251">
        <v>6639</v>
      </c>
      <c r="B98" s="252" t="s">
        <v>230</v>
      </c>
      <c r="C98" s="253" t="s">
        <v>231</v>
      </c>
      <c r="D98" s="251" t="s">
        <v>253</v>
      </c>
      <c r="E98" s="251">
        <v>11</v>
      </c>
      <c r="F98" s="254">
        <v>33455</v>
      </c>
      <c r="G98" s="254">
        <v>41074</v>
      </c>
      <c r="H98" s="251">
        <v>5</v>
      </c>
      <c r="I98" s="249" t="s">
        <v>354</v>
      </c>
      <c r="J98" s="251" t="s">
        <v>411</v>
      </c>
      <c r="K98" s="226"/>
      <c r="L98" s="226"/>
      <c r="M98" s="226"/>
      <c r="N98" s="226"/>
      <c r="O98" s="227"/>
      <c r="P98" s="227"/>
      <c r="Q98" s="227"/>
      <c r="R98" s="227"/>
      <c r="S98" s="227"/>
      <c r="T98" s="226"/>
      <c r="U98" s="226"/>
      <c r="V98" s="226"/>
      <c r="W98" s="226"/>
      <c r="X98" s="226"/>
      <c r="Y98" s="226"/>
      <c r="Z98" s="226"/>
      <c r="AA98" s="226"/>
      <c r="AB98" s="226"/>
      <c r="AC98" s="226"/>
      <c r="AD98" s="226"/>
      <c r="AE98" s="226"/>
      <c r="AF98" s="226"/>
      <c r="AG98" s="226"/>
      <c r="AH98" s="226"/>
      <c r="AI98" s="226"/>
      <c r="AJ98" s="226"/>
      <c r="AK98" s="226"/>
      <c r="AL98" s="226"/>
      <c r="AM98" s="226"/>
      <c r="AN98" s="226"/>
      <c r="AO98" s="226"/>
      <c r="AP98" s="226"/>
      <c r="AQ98" s="226"/>
      <c r="AR98" s="258" t="str">
        <f t="shared" si="12"/>
        <v>Medium</v>
      </c>
      <c r="AS98" s="258" t="e">
        <f t="shared" si="13"/>
        <v>#DIV/0!</v>
      </c>
      <c r="AT98" s="258" t="e">
        <f t="shared" si="14"/>
        <v>#DIV/0!</v>
      </c>
      <c r="AU98" s="258" t="e">
        <f t="shared" si="15"/>
        <v>#DIV/0!</v>
      </c>
      <c r="AV98" s="258" t="e">
        <f t="shared" si="16"/>
        <v>#DIV/0!</v>
      </c>
      <c r="AW98" s="258" t="e">
        <f t="shared" si="17"/>
        <v>#DIV/0!</v>
      </c>
      <c r="AX98" s="226"/>
      <c r="AY98" s="226"/>
      <c r="AZ98" s="226"/>
      <c r="BA98" s="226"/>
      <c r="BB98" s="226"/>
      <c r="BC98" s="226"/>
      <c r="BD98" s="226"/>
      <c r="BE98" s="226"/>
      <c r="BF98" s="226"/>
      <c r="BG98" s="226"/>
    </row>
    <row r="99" spans="1:59" s="36" customFormat="1" x14ac:dyDescent="0.2">
      <c r="A99" s="251">
        <v>10744</v>
      </c>
      <c r="B99" s="252" t="s">
        <v>232</v>
      </c>
      <c r="C99" s="253" t="s">
        <v>233</v>
      </c>
      <c r="D99" s="251" t="s">
        <v>251</v>
      </c>
      <c r="E99" s="251">
        <v>11</v>
      </c>
      <c r="F99" s="254">
        <v>34100</v>
      </c>
      <c r="G99" s="254">
        <v>34207</v>
      </c>
      <c r="H99" s="251">
        <v>11</v>
      </c>
      <c r="I99" s="249" t="s">
        <v>382</v>
      </c>
      <c r="J99" s="251" t="s">
        <v>1465</v>
      </c>
      <c r="K99" s="226"/>
      <c r="L99" s="226"/>
      <c r="M99" s="226"/>
      <c r="N99" s="226"/>
      <c r="O99" s="227"/>
      <c r="P99" s="227"/>
      <c r="Q99" s="227"/>
      <c r="R99" s="227"/>
      <c r="S99" s="227"/>
      <c r="T99" s="226"/>
      <c r="U99" s="226"/>
      <c r="V99" s="226"/>
      <c r="W99" s="226"/>
      <c r="X99" s="226"/>
      <c r="Y99" s="226"/>
      <c r="Z99" s="226"/>
      <c r="AA99" s="226"/>
      <c r="AB99" s="226"/>
      <c r="AC99" s="226"/>
      <c r="AD99" s="226"/>
      <c r="AE99" s="226"/>
      <c r="AF99" s="226"/>
      <c r="AG99" s="226"/>
      <c r="AH99" s="226"/>
      <c r="AI99" s="226"/>
      <c r="AJ99" s="226"/>
      <c r="AK99" s="226"/>
      <c r="AL99" s="226"/>
      <c r="AM99" s="226"/>
      <c r="AN99" s="226"/>
      <c r="AO99" s="226"/>
      <c r="AP99" s="226"/>
      <c r="AQ99" s="226"/>
      <c r="AR99" s="258" t="str">
        <f t="shared" si="12"/>
        <v>Very Low</v>
      </c>
      <c r="AS99" s="258" t="e">
        <f t="shared" si="13"/>
        <v>#DIV/0!</v>
      </c>
      <c r="AT99" s="258" t="e">
        <f t="shared" si="14"/>
        <v>#DIV/0!</v>
      </c>
      <c r="AU99" s="258" t="e">
        <f t="shared" si="15"/>
        <v>#DIV/0!</v>
      </c>
      <c r="AV99" s="258" t="e">
        <f t="shared" si="16"/>
        <v>#DIV/0!</v>
      </c>
      <c r="AW99" s="258" t="e">
        <f t="shared" si="17"/>
        <v>#DIV/0!</v>
      </c>
      <c r="AX99" s="226"/>
      <c r="AY99" s="226"/>
      <c r="AZ99" s="226"/>
      <c r="BA99" s="226"/>
      <c r="BB99" s="226"/>
      <c r="BC99" s="226"/>
      <c r="BD99" s="226"/>
      <c r="BE99" s="226"/>
      <c r="BF99" s="226"/>
      <c r="BG99" s="226"/>
    </row>
    <row r="100" spans="1:59" s="36" customFormat="1" x14ac:dyDescent="0.2">
      <c r="A100" s="251">
        <v>6242</v>
      </c>
      <c r="B100" s="252" t="s">
        <v>234</v>
      </c>
      <c r="C100" s="253" t="s">
        <v>235</v>
      </c>
      <c r="D100" s="251" t="s">
        <v>252</v>
      </c>
      <c r="E100" s="251">
        <v>83</v>
      </c>
      <c r="F100" s="254">
        <v>26360</v>
      </c>
      <c r="G100" s="254">
        <v>42524</v>
      </c>
      <c r="H100" s="251">
        <v>22</v>
      </c>
      <c r="I100" s="249" t="s">
        <v>383</v>
      </c>
      <c r="J100" s="251" t="s">
        <v>1463</v>
      </c>
      <c r="K100" s="226"/>
      <c r="L100" s="226"/>
      <c r="M100" s="226"/>
      <c r="N100" s="226"/>
      <c r="O100" s="227"/>
      <c r="P100" s="227"/>
      <c r="Q100" s="227"/>
      <c r="R100" s="227"/>
      <c r="S100" s="227"/>
      <c r="T100" s="226"/>
      <c r="U100" s="226"/>
      <c r="V100" s="226"/>
      <c r="W100" s="226"/>
      <c r="X100" s="226"/>
      <c r="Y100" s="226"/>
      <c r="Z100" s="226"/>
      <c r="AA100" s="226"/>
      <c r="AB100" s="226"/>
      <c r="AC100" s="226"/>
      <c r="AD100" s="226"/>
      <c r="AE100" s="226"/>
      <c r="AF100" s="226"/>
      <c r="AG100" s="226"/>
      <c r="AH100" s="226"/>
      <c r="AI100" s="226"/>
      <c r="AJ100" s="226"/>
      <c r="AK100" s="226"/>
      <c r="AL100" s="226"/>
      <c r="AM100" s="226"/>
      <c r="AN100" s="226"/>
      <c r="AO100" s="226"/>
      <c r="AP100" s="226"/>
      <c r="AQ100" s="226"/>
      <c r="AR100" s="258" t="str">
        <f t="shared" si="12"/>
        <v>Good</v>
      </c>
      <c r="AS100" s="258" t="e">
        <f t="shared" si="13"/>
        <v>#DIV/0!</v>
      </c>
      <c r="AT100" s="258" t="e">
        <f t="shared" si="14"/>
        <v>#DIV/0!</v>
      </c>
      <c r="AU100" s="258" t="e">
        <f t="shared" si="15"/>
        <v>#DIV/0!</v>
      </c>
      <c r="AV100" s="258" t="e">
        <f t="shared" si="16"/>
        <v>#DIV/0!</v>
      </c>
      <c r="AW100" s="258" t="e">
        <f t="shared" si="17"/>
        <v>#DIV/0!</v>
      </c>
      <c r="AX100" s="226"/>
      <c r="AY100" s="226"/>
      <c r="AZ100" s="226"/>
      <c r="BA100" s="226"/>
      <c r="BB100" s="226"/>
      <c r="BC100" s="226"/>
      <c r="BD100" s="226"/>
      <c r="BE100" s="226"/>
      <c r="BF100" s="226"/>
      <c r="BG100" s="226"/>
    </row>
    <row r="101" spans="1:59" s="36" customFormat="1" x14ac:dyDescent="0.2">
      <c r="A101" s="251">
        <v>5770</v>
      </c>
      <c r="B101" s="252" t="s">
        <v>236</v>
      </c>
      <c r="C101" s="253" t="s">
        <v>237</v>
      </c>
      <c r="D101" s="251" t="s">
        <v>253</v>
      </c>
      <c r="E101" s="251">
        <v>15</v>
      </c>
      <c r="F101" s="254">
        <v>28644</v>
      </c>
      <c r="G101" s="254">
        <v>38603</v>
      </c>
      <c r="H101" s="251">
        <v>8</v>
      </c>
      <c r="I101" s="249" t="s">
        <v>357</v>
      </c>
      <c r="J101" s="251" t="s">
        <v>411</v>
      </c>
      <c r="K101" s="226"/>
      <c r="L101" s="226"/>
      <c r="M101" s="226"/>
      <c r="N101" s="226"/>
      <c r="O101" s="227"/>
      <c r="P101" s="227"/>
      <c r="Q101" s="227"/>
      <c r="R101" s="227"/>
      <c r="S101" s="227"/>
      <c r="T101" s="226"/>
      <c r="U101" s="226"/>
      <c r="V101" s="226"/>
      <c r="W101" s="226"/>
      <c r="X101" s="226"/>
      <c r="Y101" s="226"/>
      <c r="Z101" s="226"/>
      <c r="AA101" s="226"/>
      <c r="AB101" s="226"/>
      <c r="AC101" s="226"/>
      <c r="AD101" s="226"/>
      <c r="AE101" s="226"/>
      <c r="AF101" s="226"/>
      <c r="AG101" s="226"/>
      <c r="AH101" s="226"/>
      <c r="AI101" s="226"/>
      <c r="AJ101" s="226"/>
      <c r="AK101" s="226"/>
      <c r="AL101" s="226"/>
      <c r="AM101" s="226"/>
      <c r="AN101" s="226"/>
      <c r="AO101" s="226"/>
      <c r="AP101" s="226"/>
      <c r="AQ101" s="226"/>
      <c r="AR101" s="258" t="str">
        <f t="shared" si="12"/>
        <v>Medium</v>
      </c>
      <c r="AS101" s="258" t="e">
        <f t="shared" si="13"/>
        <v>#DIV/0!</v>
      </c>
      <c r="AT101" s="258" t="e">
        <f t="shared" si="14"/>
        <v>#DIV/0!</v>
      </c>
      <c r="AU101" s="258" t="e">
        <f t="shared" si="15"/>
        <v>#DIV/0!</v>
      </c>
      <c r="AV101" s="258" t="e">
        <f t="shared" si="16"/>
        <v>#DIV/0!</v>
      </c>
      <c r="AW101" s="258" t="e">
        <f t="shared" si="17"/>
        <v>#DIV/0!</v>
      </c>
      <c r="AX101" s="226"/>
      <c r="AY101" s="226"/>
      <c r="AZ101" s="226"/>
      <c r="BA101" s="226"/>
      <c r="BB101" s="226"/>
      <c r="BC101" s="226"/>
      <c r="BD101" s="226"/>
      <c r="BE101" s="226"/>
      <c r="BF101" s="226"/>
      <c r="BG101" s="226"/>
    </row>
    <row r="102" spans="1:59" s="36" customFormat="1" x14ac:dyDescent="0.2">
      <c r="A102" s="251">
        <v>6645</v>
      </c>
      <c r="B102" s="252" t="s">
        <v>238</v>
      </c>
      <c r="C102" s="253" t="s">
        <v>239</v>
      </c>
      <c r="D102" s="251" t="s">
        <v>256</v>
      </c>
      <c r="E102" s="251">
        <v>23</v>
      </c>
      <c r="F102" s="254">
        <v>33846</v>
      </c>
      <c r="G102" s="254">
        <v>41494</v>
      </c>
      <c r="H102" s="251">
        <v>17</v>
      </c>
      <c r="I102" s="249" t="s">
        <v>372</v>
      </c>
      <c r="J102" s="251" t="s">
        <v>411</v>
      </c>
      <c r="K102" s="226"/>
      <c r="L102" s="226"/>
      <c r="M102" s="226"/>
      <c r="N102" s="226"/>
      <c r="O102" s="227"/>
      <c r="P102" s="227"/>
      <c r="Q102" s="227"/>
      <c r="R102" s="227"/>
      <c r="S102" s="227"/>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6"/>
      <c r="AQ102" s="226"/>
      <c r="AR102" s="258" t="str">
        <f t="shared" si="12"/>
        <v>Medium</v>
      </c>
      <c r="AS102" s="258" t="e">
        <f t="shared" si="13"/>
        <v>#DIV/0!</v>
      </c>
      <c r="AT102" s="258" t="e">
        <f t="shared" si="14"/>
        <v>#DIV/0!</v>
      </c>
      <c r="AU102" s="258" t="e">
        <f t="shared" si="15"/>
        <v>#DIV/0!</v>
      </c>
      <c r="AV102" s="258" t="e">
        <f t="shared" si="16"/>
        <v>#DIV/0!</v>
      </c>
      <c r="AW102" s="258" t="e">
        <f t="shared" si="17"/>
        <v>#DIV/0!</v>
      </c>
      <c r="AX102" s="226"/>
      <c r="AY102" s="226"/>
      <c r="AZ102" s="226"/>
      <c r="BA102" s="226"/>
      <c r="BB102" s="226"/>
      <c r="BC102" s="226"/>
      <c r="BD102" s="226"/>
      <c r="BE102" s="226"/>
      <c r="BF102" s="226"/>
      <c r="BG102" s="226"/>
    </row>
    <row r="103" spans="1:59" s="36" customFormat="1" x14ac:dyDescent="0.2">
      <c r="A103" s="251">
        <v>10745</v>
      </c>
      <c r="B103" s="252" t="s">
        <v>240</v>
      </c>
      <c r="C103" s="253" t="s">
        <v>241</v>
      </c>
      <c r="D103" s="251" t="s">
        <v>253</v>
      </c>
      <c r="E103" s="251">
        <v>18</v>
      </c>
      <c r="F103" s="254">
        <v>33458</v>
      </c>
      <c r="G103" s="254">
        <v>40814</v>
      </c>
      <c r="H103" s="251">
        <v>9</v>
      </c>
      <c r="I103" s="249" t="s">
        <v>357</v>
      </c>
      <c r="J103" s="251" t="s">
        <v>411</v>
      </c>
      <c r="K103" s="226"/>
      <c r="L103" s="226"/>
      <c r="M103" s="226"/>
      <c r="N103" s="226"/>
      <c r="O103" s="227"/>
      <c r="P103" s="227"/>
      <c r="Q103" s="227"/>
      <c r="R103" s="227"/>
      <c r="S103" s="227"/>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26"/>
      <c r="AP103" s="226"/>
      <c r="AQ103" s="226"/>
      <c r="AR103" s="258" t="str">
        <f t="shared" si="12"/>
        <v>Medium</v>
      </c>
      <c r="AS103" s="258" t="e">
        <f t="shared" si="13"/>
        <v>#DIV/0!</v>
      </c>
      <c r="AT103" s="258" t="e">
        <f t="shared" si="14"/>
        <v>#DIV/0!</v>
      </c>
      <c r="AU103" s="258" t="e">
        <f t="shared" si="15"/>
        <v>#DIV/0!</v>
      </c>
      <c r="AV103" s="258" t="e">
        <f t="shared" si="16"/>
        <v>#DIV/0!</v>
      </c>
      <c r="AW103" s="258" t="e">
        <f t="shared" si="17"/>
        <v>#DIV/0!</v>
      </c>
      <c r="AX103" s="226"/>
      <c r="AY103" s="226"/>
      <c r="AZ103" s="226"/>
      <c r="BA103" s="226"/>
      <c r="BB103" s="226"/>
      <c r="BC103" s="226"/>
      <c r="BD103" s="226"/>
      <c r="BE103" s="226"/>
      <c r="BF103" s="226"/>
      <c r="BG103" s="226"/>
    </row>
    <row r="104" spans="1:59" s="36" customFormat="1" x14ac:dyDescent="0.2">
      <c r="A104" s="251">
        <v>6646</v>
      </c>
      <c r="B104" s="252" t="s">
        <v>242</v>
      </c>
      <c r="C104" s="253" t="s">
        <v>243</v>
      </c>
      <c r="D104" s="251" t="s">
        <v>253</v>
      </c>
      <c r="E104" s="251">
        <v>10</v>
      </c>
      <c r="F104" s="254">
        <v>26910</v>
      </c>
      <c r="G104" s="254">
        <v>40345</v>
      </c>
      <c r="H104" s="251">
        <v>2</v>
      </c>
      <c r="I104" s="249" t="s">
        <v>361</v>
      </c>
      <c r="J104" s="251" t="s">
        <v>411</v>
      </c>
      <c r="K104" s="226"/>
      <c r="L104" s="226"/>
      <c r="M104" s="226"/>
      <c r="N104" s="226"/>
      <c r="O104" s="227"/>
      <c r="P104" s="227"/>
      <c r="Q104" s="227"/>
      <c r="R104" s="227"/>
      <c r="S104" s="227"/>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58" t="str">
        <f t="shared" si="12"/>
        <v>Medium</v>
      </c>
      <c r="AS104" s="258" t="e">
        <f t="shared" si="13"/>
        <v>#DIV/0!</v>
      </c>
      <c r="AT104" s="258" t="e">
        <f t="shared" si="14"/>
        <v>#DIV/0!</v>
      </c>
      <c r="AU104" s="258" t="e">
        <f t="shared" si="15"/>
        <v>#DIV/0!</v>
      </c>
      <c r="AV104" s="258" t="e">
        <f t="shared" si="16"/>
        <v>#DIV/0!</v>
      </c>
      <c r="AW104" s="258" t="e">
        <f t="shared" si="17"/>
        <v>#DIV/0!</v>
      </c>
      <c r="AX104" s="226"/>
      <c r="AY104" s="226"/>
      <c r="AZ104" s="226"/>
      <c r="BA104" s="226"/>
      <c r="BB104" s="226"/>
      <c r="BC104" s="226"/>
      <c r="BD104" s="226"/>
      <c r="BE104" s="226"/>
      <c r="BF104" s="226"/>
      <c r="BG104" s="226"/>
    </row>
    <row r="105" spans="1:59" s="36" customFormat="1" x14ac:dyDescent="0.2">
      <c r="A105" s="251">
        <v>6647</v>
      </c>
      <c r="B105" s="252" t="s">
        <v>244</v>
      </c>
      <c r="C105" s="253" t="s">
        <v>245</v>
      </c>
      <c r="D105" s="251" t="s">
        <v>253</v>
      </c>
      <c r="E105" s="251">
        <v>11</v>
      </c>
      <c r="F105" s="254">
        <v>33604</v>
      </c>
      <c r="G105" s="254">
        <v>43323</v>
      </c>
      <c r="H105" s="251">
        <v>10</v>
      </c>
      <c r="I105" s="249" t="s">
        <v>354</v>
      </c>
      <c r="J105" s="251" t="s">
        <v>411</v>
      </c>
      <c r="K105" s="226"/>
      <c r="L105" s="226"/>
      <c r="M105" s="226"/>
      <c r="N105" s="226"/>
      <c r="O105" s="227"/>
      <c r="P105" s="227"/>
      <c r="Q105" s="227"/>
      <c r="R105" s="227"/>
      <c r="S105" s="227"/>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6"/>
      <c r="AP105" s="226"/>
      <c r="AQ105" s="226"/>
      <c r="AR105" s="258" t="str">
        <f t="shared" si="12"/>
        <v>Medium</v>
      </c>
      <c r="AS105" s="258" t="e">
        <f t="shared" si="13"/>
        <v>#DIV/0!</v>
      </c>
      <c r="AT105" s="258" t="e">
        <f t="shared" si="14"/>
        <v>#DIV/0!</v>
      </c>
      <c r="AU105" s="258" t="e">
        <f t="shared" si="15"/>
        <v>#DIV/0!</v>
      </c>
      <c r="AV105" s="258" t="e">
        <f t="shared" si="16"/>
        <v>#DIV/0!</v>
      </c>
      <c r="AW105" s="258" t="e">
        <f t="shared" si="17"/>
        <v>#DIV/0!</v>
      </c>
      <c r="AX105" s="226"/>
      <c r="AY105" s="226"/>
      <c r="AZ105" s="226"/>
      <c r="BA105" s="226"/>
      <c r="BB105" s="226"/>
      <c r="BC105" s="226"/>
      <c r="BD105" s="226"/>
      <c r="BE105" s="226"/>
      <c r="BF105" s="226"/>
      <c r="BG105" s="226" t="s">
        <v>1924</v>
      </c>
    </row>
    <row r="106" spans="1:59" s="36" customFormat="1" x14ac:dyDescent="0.2">
      <c r="A106" s="251">
        <v>6648</v>
      </c>
      <c r="B106" s="252" t="s">
        <v>246</v>
      </c>
      <c r="C106" s="253" t="s">
        <v>1496</v>
      </c>
      <c r="D106" s="251" t="s">
        <v>252</v>
      </c>
      <c r="E106" s="251">
        <v>36</v>
      </c>
      <c r="F106" s="254">
        <v>32509</v>
      </c>
      <c r="G106" s="254">
        <v>43293</v>
      </c>
      <c r="H106" s="251">
        <v>18</v>
      </c>
      <c r="I106" s="249" t="s">
        <v>384</v>
      </c>
      <c r="J106" s="251" t="s">
        <v>1463</v>
      </c>
      <c r="K106" s="226"/>
      <c r="L106" s="226"/>
      <c r="M106" s="226"/>
      <c r="N106" s="226"/>
      <c r="O106" s="227"/>
      <c r="P106" s="227"/>
      <c r="Q106" s="227"/>
      <c r="R106" s="227"/>
      <c r="S106" s="227"/>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58" t="str">
        <f t="shared" si="12"/>
        <v>Good</v>
      </c>
      <c r="AS106" s="258" t="e">
        <f t="shared" si="13"/>
        <v>#DIV/0!</v>
      </c>
      <c r="AT106" s="258" t="e">
        <f t="shared" si="14"/>
        <v>#DIV/0!</v>
      </c>
      <c r="AU106" s="258" t="e">
        <f t="shared" si="15"/>
        <v>#DIV/0!</v>
      </c>
      <c r="AV106" s="258" t="e">
        <f t="shared" si="16"/>
        <v>#DIV/0!</v>
      </c>
      <c r="AW106" s="258" t="e">
        <f t="shared" si="17"/>
        <v>#DIV/0!</v>
      </c>
      <c r="AX106" s="226"/>
      <c r="AY106" s="226"/>
      <c r="AZ106" s="226"/>
      <c r="BA106" s="226"/>
      <c r="BB106" s="226"/>
      <c r="BC106" s="226"/>
      <c r="BD106" s="226"/>
      <c r="BE106" s="226"/>
      <c r="BF106" s="226"/>
      <c r="BG106" s="226"/>
    </row>
    <row r="107" spans="1:59" s="36" customFormat="1" x14ac:dyDescent="0.2">
      <c r="A107" s="251">
        <v>5783</v>
      </c>
      <c r="B107" s="252" t="s">
        <v>76</v>
      </c>
      <c r="C107" s="253" t="s">
        <v>77</v>
      </c>
      <c r="D107" s="251" t="s">
        <v>253</v>
      </c>
      <c r="E107" s="251">
        <v>15</v>
      </c>
      <c r="F107" s="254">
        <v>25529</v>
      </c>
      <c r="G107" s="254">
        <v>39563</v>
      </c>
      <c r="H107" s="251">
        <v>3</v>
      </c>
      <c r="I107" s="249" t="s">
        <v>371</v>
      </c>
      <c r="J107" s="251" t="s">
        <v>411</v>
      </c>
      <c r="K107" s="226"/>
      <c r="L107" s="226"/>
      <c r="M107" s="226"/>
      <c r="N107" s="226"/>
      <c r="O107" s="227"/>
      <c r="P107" s="227"/>
      <c r="Q107" s="227"/>
      <c r="R107" s="227"/>
      <c r="S107" s="227"/>
      <c r="T107" s="226"/>
      <c r="U107" s="226"/>
      <c r="V107" s="226"/>
      <c r="W107" s="226"/>
      <c r="X107" s="226"/>
      <c r="Y107" s="226"/>
      <c r="Z107" s="226"/>
      <c r="AA107" s="226"/>
      <c r="AB107" s="226"/>
      <c r="AC107" s="226"/>
      <c r="AD107" s="226"/>
      <c r="AE107" s="226"/>
      <c r="AF107" s="226"/>
      <c r="AG107" s="226"/>
      <c r="AH107" s="226"/>
      <c r="AI107" s="226"/>
      <c r="AJ107" s="226"/>
      <c r="AK107" s="226"/>
      <c r="AL107" s="226"/>
      <c r="AM107" s="226"/>
      <c r="AN107" s="226"/>
      <c r="AO107" s="226"/>
      <c r="AP107" s="226"/>
      <c r="AQ107" s="226"/>
      <c r="AR107" s="258" t="str">
        <f t="shared" si="12"/>
        <v>Medium</v>
      </c>
      <c r="AS107" s="258" t="e">
        <f t="shared" si="13"/>
        <v>#DIV/0!</v>
      </c>
      <c r="AT107" s="258" t="e">
        <f t="shared" si="14"/>
        <v>#DIV/0!</v>
      </c>
      <c r="AU107" s="258" t="e">
        <f t="shared" si="15"/>
        <v>#DIV/0!</v>
      </c>
      <c r="AV107" s="258" t="e">
        <f t="shared" si="16"/>
        <v>#DIV/0!</v>
      </c>
      <c r="AW107" s="258" t="e">
        <f t="shared" si="17"/>
        <v>#DIV/0!</v>
      </c>
      <c r="AX107" s="226"/>
      <c r="AY107" s="226"/>
      <c r="AZ107" s="226"/>
      <c r="BA107" s="226"/>
      <c r="BB107" s="226"/>
      <c r="BC107" s="226"/>
      <c r="BD107" s="226"/>
      <c r="BE107" s="226"/>
      <c r="BF107" s="226"/>
      <c r="BG107" s="226"/>
    </row>
    <row r="108" spans="1:59" s="36" customFormat="1" x14ac:dyDescent="0.2">
      <c r="A108" s="251">
        <v>6247</v>
      </c>
      <c r="B108" s="252" t="s">
        <v>78</v>
      </c>
      <c r="C108" s="253" t="s">
        <v>79</v>
      </c>
      <c r="D108" s="251" t="s">
        <v>253</v>
      </c>
      <c r="E108" s="251">
        <v>92</v>
      </c>
      <c r="F108" s="254">
        <v>26907</v>
      </c>
      <c r="G108" s="254">
        <v>42529</v>
      </c>
      <c r="H108" s="251">
        <v>39</v>
      </c>
      <c r="I108" s="249" t="s">
        <v>1497</v>
      </c>
      <c r="J108" s="251" t="s">
        <v>1463</v>
      </c>
      <c r="K108" s="226"/>
      <c r="L108" s="226"/>
      <c r="M108" s="226"/>
      <c r="N108" s="226"/>
      <c r="O108" s="227"/>
      <c r="P108" s="227"/>
      <c r="Q108" s="227"/>
      <c r="R108" s="227"/>
      <c r="S108" s="227"/>
      <c r="T108" s="226"/>
      <c r="U108" s="226"/>
      <c r="V108" s="226"/>
      <c r="W108" s="226"/>
      <c r="X108" s="226"/>
      <c r="Y108" s="226"/>
      <c r="Z108" s="226"/>
      <c r="AA108" s="226"/>
      <c r="AB108" s="226"/>
      <c r="AC108" s="226"/>
      <c r="AD108" s="226"/>
      <c r="AE108" s="226"/>
      <c r="AF108" s="226"/>
      <c r="AG108" s="226"/>
      <c r="AH108" s="226"/>
      <c r="AI108" s="226"/>
      <c r="AJ108" s="226"/>
      <c r="AK108" s="226"/>
      <c r="AL108" s="226"/>
      <c r="AM108" s="226"/>
      <c r="AN108" s="226"/>
      <c r="AO108" s="226"/>
      <c r="AP108" s="226"/>
      <c r="AQ108" s="226"/>
      <c r="AR108" s="258" t="str">
        <f t="shared" si="12"/>
        <v>Good</v>
      </c>
      <c r="AS108" s="258" t="e">
        <f t="shared" si="13"/>
        <v>#DIV/0!</v>
      </c>
      <c r="AT108" s="258" t="e">
        <f t="shared" si="14"/>
        <v>#DIV/0!</v>
      </c>
      <c r="AU108" s="258" t="e">
        <f t="shared" si="15"/>
        <v>#DIV/0!</v>
      </c>
      <c r="AV108" s="258" t="e">
        <f t="shared" si="16"/>
        <v>#DIV/0!</v>
      </c>
      <c r="AW108" s="258" t="e">
        <f t="shared" si="17"/>
        <v>#DIV/0!</v>
      </c>
      <c r="AX108" s="226"/>
      <c r="AY108" s="226"/>
      <c r="AZ108" s="226"/>
      <c r="BA108" s="226"/>
      <c r="BB108" s="226"/>
      <c r="BC108" s="226"/>
      <c r="BD108" s="226"/>
      <c r="BE108" s="226"/>
      <c r="BF108" s="226"/>
      <c r="BG108" s="226"/>
    </row>
    <row r="109" spans="1:59" s="36" customFormat="1" x14ac:dyDescent="0.2">
      <c r="A109" s="251">
        <v>5786</v>
      </c>
      <c r="B109" s="252" t="s">
        <v>80</v>
      </c>
      <c r="C109" s="253" t="s">
        <v>270</v>
      </c>
      <c r="D109" s="251" t="s">
        <v>253</v>
      </c>
      <c r="E109" s="251">
        <v>6</v>
      </c>
      <c r="F109" s="254">
        <v>31359</v>
      </c>
      <c r="G109" s="254">
        <v>34243</v>
      </c>
      <c r="H109" s="251">
        <v>3</v>
      </c>
      <c r="I109" s="249" t="s">
        <v>371</v>
      </c>
      <c r="J109" s="251" t="s">
        <v>1465</v>
      </c>
      <c r="K109" s="226"/>
      <c r="L109" s="226"/>
      <c r="M109" s="226"/>
      <c r="N109" s="226"/>
      <c r="O109" s="227"/>
      <c r="P109" s="227"/>
      <c r="Q109" s="227"/>
      <c r="R109" s="227"/>
      <c r="S109" s="227"/>
      <c r="T109" s="226"/>
      <c r="U109" s="226"/>
      <c r="V109" s="226"/>
      <c r="W109" s="226"/>
      <c r="X109" s="226"/>
      <c r="Y109" s="226"/>
      <c r="Z109" s="226"/>
      <c r="AA109" s="226"/>
      <c r="AB109" s="226"/>
      <c r="AC109" s="226"/>
      <c r="AD109" s="226"/>
      <c r="AE109" s="226"/>
      <c r="AF109" s="226"/>
      <c r="AG109" s="226"/>
      <c r="AH109" s="226"/>
      <c r="AI109" s="226"/>
      <c r="AJ109" s="226"/>
      <c r="AK109" s="226"/>
      <c r="AL109" s="226"/>
      <c r="AM109" s="226"/>
      <c r="AN109" s="226"/>
      <c r="AO109" s="226"/>
      <c r="AP109" s="226"/>
      <c r="AQ109" s="226"/>
      <c r="AR109" s="258" t="str">
        <f t="shared" si="12"/>
        <v>Very Low</v>
      </c>
      <c r="AS109" s="258" t="e">
        <f t="shared" si="13"/>
        <v>#DIV/0!</v>
      </c>
      <c r="AT109" s="258" t="e">
        <f t="shared" si="14"/>
        <v>#DIV/0!</v>
      </c>
      <c r="AU109" s="258" t="e">
        <f t="shared" si="15"/>
        <v>#DIV/0!</v>
      </c>
      <c r="AV109" s="258" t="e">
        <f t="shared" si="16"/>
        <v>#DIV/0!</v>
      </c>
      <c r="AW109" s="258" t="e">
        <f t="shared" si="17"/>
        <v>#DIV/0!</v>
      </c>
      <c r="AX109" s="226"/>
      <c r="AY109" s="226"/>
      <c r="AZ109" s="226"/>
      <c r="BA109" s="226"/>
      <c r="BB109" s="226"/>
      <c r="BC109" s="226"/>
      <c r="BD109" s="226"/>
      <c r="BE109" s="226"/>
      <c r="BF109" s="226"/>
      <c r="BG109" s="226"/>
    </row>
    <row r="110" spans="1:59" s="36" customFormat="1" x14ac:dyDescent="0.2">
      <c r="A110" s="251">
        <v>5787</v>
      </c>
      <c r="B110" s="252" t="s">
        <v>81</v>
      </c>
      <c r="C110" s="253" t="s">
        <v>82</v>
      </c>
      <c r="D110" s="251" t="s">
        <v>253</v>
      </c>
      <c r="E110" s="251">
        <v>5</v>
      </c>
      <c r="F110" s="254">
        <v>31360</v>
      </c>
      <c r="G110" s="254">
        <v>34243</v>
      </c>
      <c r="H110" s="251">
        <v>3</v>
      </c>
      <c r="I110" s="249" t="s">
        <v>289</v>
      </c>
      <c r="J110" s="251" t="s">
        <v>1465</v>
      </c>
      <c r="K110" s="226"/>
      <c r="L110" s="226"/>
      <c r="M110" s="226"/>
      <c r="N110" s="226"/>
      <c r="O110" s="227"/>
      <c r="P110" s="227"/>
      <c r="Q110" s="227"/>
      <c r="R110" s="227"/>
      <c r="S110" s="227"/>
      <c r="T110" s="226"/>
      <c r="U110" s="226"/>
      <c r="V110" s="226"/>
      <c r="W110" s="226"/>
      <c r="X110" s="226"/>
      <c r="Y110" s="226"/>
      <c r="Z110" s="226"/>
      <c r="AA110" s="226"/>
      <c r="AB110" s="226"/>
      <c r="AC110" s="226"/>
      <c r="AD110" s="226"/>
      <c r="AE110" s="226"/>
      <c r="AF110" s="226"/>
      <c r="AG110" s="226"/>
      <c r="AH110" s="226"/>
      <c r="AI110" s="226"/>
      <c r="AJ110" s="226"/>
      <c r="AK110" s="226"/>
      <c r="AL110" s="226"/>
      <c r="AM110" s="226"/>
      <c r="AN110" s="226"/>
      <c r="AO110" s="226"/>
      <c r="AP110" s="226"/>
      <c r="AQ110" s="226"/>
      <c r="AR110" s="258" t="str">
        <f t="shared" si="12"/>
        <v>Very Low</v>
      </c>
      <c r="AS110" s="258" t="e">
        <f t="shared" si="13"/>
        <v>#DIV/0!</v>
      </c>
      <c r="AT110" s="258" t="e">
        <f t="shared" si="14"/>
        <v>#DIV/0!</v>
      </c>
      <c r="AU110" s="258" t="e">
        <f t="shared" si="15"/>
        <v>#DIV/0!</v>
      </c>
      <c r="AV110" s="258" t="e">
        <f t="shared" si="16"/>
        <v>#DIV/0!</v>
      </c>
      <c r="AW110" s="258" t="e">
        <f t="shared" si="17"/>
        <v>#DIV/0!</v>
      </c>
      <c r="AX110" s="226"/>
      <c r="AY110" s="226"/>
      <c r="AZ110" s="226"/>
      <c r="BA110" s="226"/>
      <c r="BB110" s="226"/>
      <c r="BC110" s="226"/>
      <c r="BD110" s="226"/>
      <c r="BE110" s="226"/>
      <c r="BF110" s="226"/>
      <c r="BG110" s="226"/>
    </row>
    <row r="111" spans="1:59" s="36" customFormat="1" x14ac:dyDescent="0.2">
      <c r="A111" s="249">
        <v>13873</v>
      </c>
      <c r="B111" s="264" t="s">
        <v>1489</v>
      </c>
      <c r="C111" s="265" t="s">
        <v>1490</v>
      </c>
      <c r="D111" s="249" t="s">
        <v>253</v>
      </c>
      <c r="E111" s="249">
        <v>1</v>
      </c>
      <c r="F111" s="249" t="s">
        <v>1491</v>
      </c>
      <c r="G111" s="249" t="s">
        <v>1491</v>
      </c>
      <c r="H111" s="249">
        <v>1</v>
      </c>
      <c r="I111" s="249" t="s">
        <v>296</v>
      </c>
      <c r="J111" s="251" t="s">
        <v>409</v>
      </c>
      <c r="K111" s="226"/>
      <c r="L111" s="226"/>
      <c r="M111" s="226"/>
      <c r="N111" s="226"/>
      <c r="O111" s="227"/>
      <c r="P111" s="227"/>
      <c r="Q111" s="227"/>
      <c r="R111" s="227"/>
      <c r="S111" s="227"/>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258" t="str">
        <f t="shared" si="12"/>
        <v>High</v>
      </c>
      <c r="AS111" s="258" t="e">
        <f t="shared" si="13"/>
        <v>#DIV/0!</v>
      </c>
      <c r="AT111" s="258" t="e">
        <f t="shared" si="14"/>
        <v>#DIV/0!</v>
      </c>
      <c r="AU111" s="258" t="e">
        <f t="shared" si="15"/>
        <v>#DIV/0!</v>
      </c>
      <c r="AV111" s="258" t="e">
        <f t="shared" si="16"/>
        <v>#DIV/0!</v>
      </c>
      <c r="AW111" s="258" t="e">
        <f t="shared" si="17"/>
        <v>#DIV/0!</v>
      </c>
      <c r="AX111" s="226"/>
      <c r="AY111" s="226"/>
      <c r="AZ111" s="226"/>
      <c r="BA111" s="226"/>
      <c r="BB111" s="226"/>
      <c r="BC111" s="226"/>
      <c r="BD111" s="226"/>
      <c r="BE111" s="226"/>
      <c r="BF111" s="226"/>
      <c r="BG111" s="226"/>
    </row>
    <row r="112" spans="1:59" x14ac:dyDescent="0.2">
      <c r="A112" s="188">
        <v>6665</v>
      </c>
      <c r="B112" s="189" t="s">
        <v>83</v>
      </c>
      <c r="C112" s="190" t="s">
        <v>84</v>
      </c>
      <c r="D112" s="188" t="s">
        <v>253</v>
      </c>
      <c r="E112" s="188">
        <v>13</v>
      </c>
      <c r="F112" s="191">
        <v>33604</v>
      </c>
      <c r="G112" s="191">
        <v>40026</v>
      </c>
      <c r="H112" s="188">
        <v>5</v>
      </c>
      <c r="I112" s="192" t="s">
        <v>354</v>
      </c>
      <c r="J112" s="188" t="s">
        <v>1462</v>
      </c>
      <c r="K112" s="262"/>
      <c r="L112" s="262"/>
      <c r="M112" s="262"/>
      <c r="N112" s="262"/>
      <c r="O112" s="193"/>
      <c r="P112" s="193"/>
      <c r="Q112" s="193"/>
      <c r="R112" s="193"/>
      <c r="S112" s="193"/>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262"/>
      <c r="AR112" s="258" t="str">
        <f t="shared" si="12"/>
        <v>Low</v>
      </c>
      <c r="AS112" s="258" t="e">
        <f t="shared" si="13"/>
        <v>#DIV/0!</v>
      </c>
      <c r="AT112" s="258" t="e">
        <f t="shared" si="14"/>
        <v>#DIV/0!</v>
      </c>
      <c r="AU112" s="258" t="e">
        <f t="shared" si="15"/>
        <v>#DIV/0!</v>
      </c>
      <c r="AV112" s="258" t="e">
        <f t="shared" si="16"/>
        <v>#DIV/0!</v>
      </c>
      <c r="AW112" s="258" t="e">
        <f t="shared" si="17"/>
        <v>#DIV/0!</v>
      </c>
      <c r="AX112" s="262"/>
      <c r="AY112" s="262"/>
      <c r="AZ112" s="262"/>
      <c r="BA112" s="262"/>
      <c r="BB112" s="262"/>
      <c r="BC112" s="262"/>
      <c r="BD112" s="262"/>
      <c r="BE112" s="262"/>
      <c r="BF112" s="262"/>
      <c r="BG112" s="262"/>
    </row>
    <row r="113" spans="1:59" ht="25.5" x14ac:dyDescent="0.2">
      <c r="A113" s="194">
        <v>10762</v>
      </c>
      <c r="B113" s="195" t="s">
        <v>85</v>
      </c>
      <c r="C113" s="196" t="s">
        <v>86</v>
      </c>
      <c r="D113" s="188" t="s">
        <v>252</v>
      </c>
      <c r="E113" s="188">
        <v>24</v>
      </c>
      <c r="F113" s="191">
        <v>10100</v>
      </c>
      <c r="G113" s="191">
        <v>43447</v>
      </c>
      <c r="H113" s="188">
        <v>21</v>
      </c>
      <c r="I113" s="192" t="s">
        <v>386</v>
      </c>
      <c r="J113" s="188" t="s">
        <v>409</v>
      </c>
      <c r="K113" s="262"/>
      <c r="L113" s="262"/>
      <c r="M113" s="262"/>
      <c r="N113" s="262"/>
      <c r="O113" s="193"/>
      <c r="P113" s="193"/>
      <c r="Q113" s="193"/>
      <c r="R113" s="193"/>
      <c r="S113" s="193"/>
      <c r="T113" s="262"/>
      <c r="U113" s="262"/>
      <c r="V113" s="262"/>
      <c r="W113" s="262"/>
      <c r="X113" s="262"/>
      <c r="Y113" s="262"/>
      <c r="Z113" s="262"/>
      <c r="AA113" s="262"/>
      <c r="AB113" s="262"/>
      <c r="AC113" s="262"/>
      <c r="AD113" s="262"/>
      <c r="AE113" s="262"/>
      <c r="AF113" s="262"/>
      <c r="AG113" s="262"/>
      <c r="AH113" s="262"/>
      <c r="AI113" s="262"/>
      <c r="AJ113" s="262"/>
      <c r="AK113" s="262"/>
      <c r="AL113" s="262"/>
      <c r="AM113" s="262"/>
      <c r="AN113" s="262"/>
      <c r="AO113" s="262"/>
      <c r="AP113" s="262"/>
      <c r="AQ113" s="262"/>
      <c r="AR113" s="258" t="str">
        <f t="shared" si="12"/>
        <v>High</v>
      </c>
      <c r="AS113" s="258" t="e">
        <f t="shared" si="13"/>
        <v>#DIV/0!</v>
      </c>
      <c r="AT113" s="258" t="e">
        <f t="shared" si="14"/>
        <v>#DIV/0!</v>
      </c>
      <c r="AU113" s="258" t="e">
        <f t="shared" si="15"/>
        <v>#DIV/0!</v>
      </c>
      <c r="AV113" s="258" t="e">
        <f t="shared" si="16"/>
        <v>#DIV/0!</v>
      </c>
      <c r="AW113" s="258" t="e">
        <f t="shared" si="17"/>
        <v>#DIV/0!</v>
      </c>
      <c r="AX113" s="262"/>
      <c r="AY113" s="262"/>
      <c r="AZ113" s="262"/>
      <c r="BA113" s="262"/>
      <c r="BB113" s="262"/>
      <c r="BC113" s="262"/>
      <c r="BD113" s="262"/>
      <c r="BE113" s="262"/>
      <c r="BF113" s="262"/>
      <c r="BG113" s="262"/>
    </row>
    <row r="114" spans="1:59" x14ac:dyDescent="0.2">
      <c r="A114" s="194">
        <v>5792</v>
      </c>
      <c r="B114" s="195" t="s">
        <v>87</v>
      </c>
      <c r="C114" s="196" t="s">
        <v>88</v>
      </c>
      <c r="D114" s="188" t="s">
        <v>253</v>
      </c>
      <c r="E114" s="188">
        <v>63</v>
      </c>
      <c r="F114" s="191">
        <v>25530</v>
      </c>
      <c r="G114" s="191">
        <v>42899</v>
      </c>
      <c r="H114" s="188">
        <v>25</v>
      </c>
      <c r="I114" s="192" t="s">
        <v>385</v>
      </c>
      <c r="J114" s="188" t="s">
        <v>1463</v>
      </c>
      <c r="K114" s="262"/>
      <c r="L114" s="262"/>
      <c r="M114" s="262"/>
      <c r="N114" s="262"/>
      <c r="O114" s="193"/>
      <c r="P114" s="193"/>
      <c r="Q114" s="193"/>
      <c r="R114" s="193"/>
      <c r="S114" s="193"/>
      <c r="T114" s="262"/>
      <c r="U114" s="262"/>
      <c r="V114" s="262"/>
      <c r="W114" s="262"/>
      <c r="X114" s="262"/>
      <c r="Y114" s="262"/>
      <c r="Z114" s="262"/>
      <c r="AA114" s="262"/>
      <c r="AB114" s="262"/>
      <c r="AC114" s="262"/>
      <c r="AD114" s="262"/>
      <c r="AE114" s="262"/>
      <c r="AF114" s="262"/>
      <c r="AG114" s="262"/>
      <c r="AH114" s="262"/>
      <c r="AI114" s="262"/>
      <c r="AJ114" s="262"/>
      <c r="AK114" s="262"/>
      <c r="AL114" s="262"/>
      <c r="AM114" s="262"/>
      <c r="AN114" s="262"/>
      <c r="AO114" s="262"/>
      <c r="AP114" s="262"/>
      <c r="AQ114" s="262"/>
      <c r="AR114" s="258" t="str">
        <f t="shared" si="12"/>
        <v>Good</v>
      </c>
      <c r="AS114" s="258" t="e">
        <f t="shared" si="13"/>
        <v>#DIV/0!</v>
      </c>
      <c r="AT114" s="258" t="e">
        <f t="shared" si="14"/>
        <v>#DIV/0!</v>
      </c>
      <c r="AU114" s="258" t="e">
        <f t="shared" si="15"/>
        <v>#DIV/0!</v>
      </c>
      <c r="AV114" s="258" t="e">
        <f t="shared" si="16"/>
        <v>#DIV/0!</v>
      </c>
      <c r="AW114" s="258" t="e">
        <f t="shared" si="17"/>
        <v>#DIV/0!</v>
      </c>
      <c r="AX114" s="262"/>
      <c r="AY114" s="262"/>
      <c r="AZ114" s="262"/>
      <c r="BA114" s="262"/>
      <c r="BB114" s="262"/>
      <c r="BC114" s="262"/>
      <c r="BD114" s="262"/>
      <c r="BE114" s="262"/>
      <c r="BF114" s="262"/>
      <c r="BG114" s="262"/>
    </row>
  </sheetData>
  <mergeCells count="2">
    <mergeCell ref="AA7:AB7"/>
    <mergeCell ref="K7:Z7"/>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7"/>
  <sheetViews>
    <sheetView zoomScale="75" zoomScaleNormal="75" workbookViewId="0">
      <pane ySplit="1" topLeftCell="A2" activePane="bottomLeft" state="frozen"/>
      <selection pane="bottomLeft" activeCell="A2" sqref="A2"/>
    </sheetView>
  </sheetViews>
  <sheetFormatPr defaultRowHeight="12.75" x14ac:dyDescent="0.2"/>
  <cols>
    <col min="1" max="1" width="42" style="36" customWidth="1"/>
    <col min="2" max="2" width="6.7109375" style="116" customWidth="1"/>
    <col min="3" max="3" width="55.42578125" style="36" customWidth="1"/>
    <col min="4" max="4" width="66.42578125" style="36" customWidth="1"/>
    <col min="5" max="16384" width="9.140625" style="36"/>
  </cols>
  <sheetData>
    <row r="1" spans="1:13" s="219" customFormat="1" ht="13.5" thickBot="1" x14ac:dyDescent="0.25">
      <c r="A1" s="218" t="s">
        <v>427</v>
      </c>
      <c r="B1" s="218" t="s">
        <v>428</v>
      </c>
      <c r="C1" s="218" t="s">
        <v>429</v>
      </c>
      <c r="D1" s="218" t="s">
        <v>430</v>
      </c>
      <c r="E1" s="36"/>
      <c r="F1" s="36"/>
      <c r="G1" s="36"/>
      <c r="H1" s="36"/>
      <c r="I1" s="36"/>
      <c r="J1" s="36"/>
      <c r="K1" s="36"/>
      <c r="L1" s="36"/>
      <c r="M1" s="36"/>
    </row>
    <row r="2" spans="1:13" s="224" customFormat="1" ht="13.5" thickTop="1" x14ac:dyDescent="0.2">
      <c r="A2" s="220" t="s">
        <v>431</v>
      </c>
      <c r="B2" s="40">
        <v>2011</v>
      </c>
      <c r="C2" s="221" t="s">
        <v>432</v>
      </c>
      <c r="D2" s="222" t="s">
        <v>433</v>
      </c>
      <c r="E2" s="223"/>
      <c r="F2" s="223"/>
      <c r="G2" s="223"/>
      <c r="H2" s="223"/>
      <c r="I2" s="223"/>
      <c r="J2" s="223"/>
      <c r="K2" s="223"/>
      <c r="L2" s="223"/>
      <c r="M2" s="223"/>
    </row>
    <row r="3" spans="1:13" s="219" customFormat="1" ht="25.5" x14ac:dyDescent="0.2">
      <c r="A3" s="221" t="s">
        <v>434</v>
      </c>
      <c r="B3" s="225">
        <v>2012</v>
      </c>
      <c r="C3" s="221" t="s">
        <v>435</v>
      </c>
      <c r="D3" s="221" t="s">
        <v>436</v>
      </c>
    </row>
    <row r="4" spans="1:13" s="219" customFormat="1" x14ac:dyDescent="0.2">
      <c r="A4" s="226" t="s">
        <v>437</v>
      </c>
      <c r="B4" s="227">
        <v>2005</v>
      </c>
      <c r="C4" s="226" t="s">
        <v>438</v>
      </c>
      <c r="D4" s="226" t="s">
        <v>439</v>
      </c>
    </row>
    <row r="5" spans="1:13" s="219" customFormat="1" x14ac:dyDescent="0.2">
      <c r="A5" s="226" t="s">
        <v>440</v>
      </c>
      <c r="B5" s="227">
        <v>1903</v>
      </c>
      <c r="C5" s="226" t="s">
        <v>441</v>
      </c>
      <c r="D5" s="226" t="s">
        <v>442</v>
      </c>
    </row>
    <row r="6" spans="1:13" s="219" customFormat="1" x14ac:dyDescent="0.2">
      <c r="A6" s="226" t="s">
        <v>443</v>
      </c>
      <c r="B6" s="227">
        <v>1951</v>
      </c>
      <c r="C6" s="226" t="s">
        <v>444</v>
      </c>
      <c r="D6" s="226" t="s">
        <v>445</v>
      </c>
    </row>
    <row r="7" spans="1:13" s="219" customFormat="1" x14ac:dyDescent="0.2">
      <c r="A7" s="228" t="s">
        <v>443</v>
      </c>
      <c r="B7" s="227">
        <v>1952</v>
      </c>
      <c r="C7" s="226" t="s">
        <v>446</v>
      </c>
      <c r="D7" s="226" t="s">
        <v>1894</v>
      </c>
    </row>
    <row r="8" spans="1:13" s="219" customFormat="1" x14ac:dyDescent="0.2">
      <c r="A8" s="228" t="s">
        <v>447</v>
      </c>
      <c r="B8" s="227">
        <v>1863</v>
      </c>
      <c r="C8" s="226" t="s">
        <v>448</v>
      </c>
      <c r="D8" s="226" t="s">
        <v>449</v>
      </c>
    </row>
    <row r="9" spans="1:13" s="219" customFormat="1" x14ac:dyDescent="0.2">
      <c r="A9" s="37" t="s">
        <v>450</v>
      </c>
      <c r="B9" s="38">
        <v>1945</v>
      </c>
      <c r="C9" s="39" t="s">
        <v>451</v>
      </c>
      <c r="D9" s="39" t="s">
        <v>452</v>
      </c>
    </row>
    <row r="10" spans="1:13" s="219" customFormat="1" ht="25.5" x14ac:dyDescent="0.2">
      <c r="A10" s="37" t="s">
        <v>453</v>
      </c>
      <c r="B10" s="38">
        <v>2006</v>
      </c>
      <c r="C10" s="39" t="s">
        <v>454</v>
      </c>
      <c r="D10" s="39" t="s">
        <v>455</v>
      </c>
    </row>
    <row r="11" spans="1:13" s="219" customFormat="1" ht="25.5" x14ac:dyDescent="0.2">
      <c r="A11" s="37" t="s">
        <v>456</v>
      </c>
      <c r="B11" s="38">
        <v>1999</v>
      </c>
      <c r="C11" s="39" t="s">
        <v>457</v>
      </c>
      <c r="D11" s="39" t="s">
        <v>458</v>
      </c>
    </row>
    <row r="12" spans="1:13" s="219" customFormat="1" x14ac:dyDescent="0.2">
      <c r="A12" s="226" t="s">
        <v>459</v>
      </c>
      <c r="B12" s="227">
        <v>1947</v>
      </c>
      <c r="C12" s="226" t="s">
        <v>1893</v>
      </c>
      <c r="D12" s="226" t="s">
        <v>460</v>
      </c>
    </row>
    <row r="13" spans="1:13" s="219" customFormat="1" x14ac:dyDescent="0.2">
      <c r="A13" s="37" t="s">
        <v>459</v>
      </c>
      <c r="B13" s="38">
        <v>1947</v>
      </c>
      <c r="C13" s="39" t="s">
        <v>461</v>
      </c>
      <c r="D13" s="39" t="s">
        <v>462</v>
      </c>
    </row>
    <row r="14" spans="1:13" s="219" customFormat="1" ht="38.25" x14ac:dyDescent="0.2">
      <c r="A14" s="37" t="s">
        <v>463</v>
      </c>
      <c r="B14" s="38">
        <v>2001</v>
      </c>
      <c r="C14" s="39" t="s">
        <v>464</v>
      </c>
      <c r="D14" s="39" t="s">
        <v>465</v>
      </c>
    </row>
    <row r="15" spans="1:13" s="219" customFormat="1" ht="38.25" x14ac:dyDescent="0.2">
      <c r="A15" s="37" t="s">
        <v>1513</v>
      </c>
      <c r="B15" s="38">
        <v>2014</v>
      </c>
      <c r="C15" s="39" t="s">
        <v>1514</v>
      </c>
      <c r="D15" s="39" t="s">
        <v>1515</v>
      </c>
      <c r="E15" s="36"/>
      <c r="F15" s="36"/>
      <c r="G15" s="36"/>
      <c r="H15" s="36"/>
      <c r="I15" s="36"/>
      <c r="J15" s="36"/>
      <c r="K15" s="36"/>
      <c r="L15" s="36"/>
      <c r="M15" s="36"/>
    </row>
    <row r="16" spans="1:13" s="219" customFormat="1" x14ac:dyDescent="0.2">
      <c r="A16" s="37" t="s">
        <v>466</v>
      </c>
      <c r="B16" s="38">
        <v>2005</v>
      </c>
      <c r="C16" s="39" t="s">
        <v>467</v>
      </c>
      <c r="D16" s="39" t="s">
        <v>468</v>
      </c>
    </row>
    <row r="17" spans="1:13" s="219" customFormat="1" ht="25.5" x14ac:dyDescent="0.2">
      <c r="A17" s="37" t="s">
        <v>469</v>
      </c>
      <c r="B17" s="38">
        <v>1999</v>
      </c>
      <c r="C17" s="39" t="s">
        <v>470</v>
      </c>
      <c r="D17" s="39" t="s">
        <v>471</v>
      </c>
    </row>
    <row r="18" spans="1:13" s="219" customFormat="1" ht="25.5" x14ac:dyDescent="0.2">
      <c r="A18" s="37" t="s">
        <v>472</v>
      </c>
      <c r="B18" s="38">
        <v>1989</v>
      </c>
      <c r="C18" s="39" t="s">
        <v>473</v>
      </c>
      <c r="D18" s="39" t="s">
        <v>474</v>
      </c>
    </row>
    <row r="19" spans="1:13" s="219" customFormat="1" ht="25.5" x14ac:dyDescent="0.2">
      <c r="A19" s="37" t="s">
        <v>475</v>
      </c>
      <c r="B19" s="38">
        <v>2014</v>
      </c>
      <c r="C19" s="39" t="s">
        <v>476</v>
      </c>
      <c r="D19" s="39" t="s">
        <v>477</v>
      </c>
      <c r="E19" s="36"/>
      <c r="F19" s="36"/>
      <c r="G19" s="36"/>
      <c r="H19" s="36"/>
      <c r="I19" s="36"/>
      <c r="J19" s="36"/>
      <c r="K19" s="36"/>
      <c r="L19" s="36"/>
      <c r="M19" s="36"/>
    </row>
    <row r="20" spans="1:13" s="219" customFormat="1" ht="25.5" x14ac:dyDescent="0.2">
      <c r="A20" s="37" t="s">
        <v>478</v>
      </c>
      <c r="B20" s="38">
        <v>2008</v>
      </c>
      <c r="C20" s="39" t="s">
        <v>479</v>
      </c>
      <c r="D20" s="39" t="s">
        <v>480</v>
      </c>
    </row>
    <row r="21" spans="1:13" s="219" customFormat="1" ht="25.5" x14ac:dyDescent="0.2">
      <c r="A21" s="37" t="s">
        <v>481</v>
      </c>
      <c r="B21" s="38">
        <v>2001</v>
      </c>
      <c r="C21" s="39" t="s">
        <v>482</v>
      </c>
      <c r="D21" s="39" t="s">
        <v>483</v>
      </c>
    </row>
    <row r="22" spans="1:13" s="219" customFormat="1" ht="25.5" x14ac:dyDescent="0.2">
      <c r="A22" s="37" t="s">
        <v>484</v>
      </c>
      <c r="B22" s="38">
        <v>2008</v>
      </c>
      <c r="C22" s="39" t="s">
        <v>485</v>
      </c>
      <c r="D22" s="39" t="s">
        <v>486</v>
      </c>
    </row>
    <row r="23" spans="1:13" s="219" customFormat="1" x14ac:dyDescent="0.2">
      <c r="A23" s="37" t="s">
        <v>487</v>
      </c>
      <c r="B23" s="38">
        <v>1975</v>
      </c>
      <c r="C23" s="39" t="s">
        <v>488</v>
      </c>
      <c r="D23" s="39" t="s">
        <v>489</v>
      </c>
    </row>
    <row r="24" spans="1:13" s="219" customFormat="1" ht="25.5" x14ac:dyDescent="0.2">
      <c r="A24" s="37" t="s">
        <v>490</v>
      </c>
      <c r="B24" s="38">
        <v>1989</v>
      </c>
      <c r="C24" s="39" t="s">
        <v>491</v>
      </c>
      <c r="D24" s="39" t="s">
        <v>1895</v>
      </c>
    </row>
    <row r="25" spans="1:13" s="219" customFormat="1" ht="38.25" x14ac:dyDescent="0.2">
      <c r="A25" s="37" t="s">
        <v>492</v>
      </c>
      <c r="B25" s="38">
        <v>1997</v>
      </c>
      <c r="C25" s="39" t="s">
        <v>493</v>
      </c>
      <c r="D25" s="39" t="s">
        <v>494</v>
      </c>
    </row>
    <row r="26" spans="1:13" s="219" customFormat="1" ht="25.5" x14ac:dyDescent="0.2">
      <c r="A26" s="37" t="s">
        <v>495</v>
      </c>
      <c r="B26" s="38">
        <v>1989</v>
      </c>
      <c r="C26" s="39" t="s">
        <v>496</v>
      </c>
      <c r="D26" s="39" t="s">
        <v>497</v>
      </c>
    </row>
    <row r="27" spans="1:13" s="219" customFormat="1" x14ac:dyDescent="0.2">
      <c r="A27" s="226" t="s">
        <v>498</v>
      </c>
      <c r="B27" s="227">
        <v>1982</v>
      </c>
      <c r="C27" s="226" t="s">
        <v>499</v>
      </c>
      <c r="D27" s="226" t="s">
        <v>500</v>
      </c>
      <c r="E27" s="36"/>
    </row>
    <row r="28" spans="1:13" s="219" customFormat="1" x14ac:dyDescent="0.2">
      <c r="A28" s="37" t="s">
        <v>498</v>
      </c>
      <c r="B28" s="38">
        <v>1989</v>
      </c>
      <c r="C28" s="39" t="s">
        <v>501</v>
      </c>
      <c r="D28" s="39" t="s">
        <v>502</v>
      </c>
      <c r="E28" s="36"/>
    </row>
    <row r="29" spans="1:13" s="219" customFormat="1" x14ac:dyDescent="0.2">
      <c r="A29" s="226" t="s">
        <v>503</v>
      </c>
      <c r="B29" s="227">
        <v>1980</v>
      </c>
      <c r="C29" s="226" t="s">
        <v>504</v>
      </c>
      <c r="D29" s="226" t="s">
        <v>1896</v>
      </c>
    </row>
    <row r="30" spans="1:13" s="219" customFormat="1" ht="25.5" x14ac:dyDescent="0.2">
      <c r="A30" s="37" t="s">
        <v>505</v>
      </c>
      <c r="B30" s="38">
        <v>2005</v>
      </c>
      <c r="C30" s="39" t="s">
        <v>506</v>
      </c>
      <c r="D30" s="39" t="s">
        <v>507</v>
      </c>
    </row>
    <row r="31" spans="1:13" s="219" customFormat="1" x14ac:dyDescent="0.2">
      <c r="A31" s="226" t="s">
        <v>508</v>
      </c>
      <c r="B31" s="227">
        <v>1880</v>
      </c>
      <c r="C31" s="226" t="s">
        <v>509</v>
      </c>
      <c r="D31" s="226" t="s">
        <v>510</v>
      </c>
    </row>
    <row r="32" spans="1:13" s="219" customFormat="1" x14ac:dyDescent="0.2">
      <c r="A32" s="226" t="s">
        <v>511</v>
      </c>
      <c r="B32" s="227">
        <v>1884</v>
      </c>
      <c r="C32" s="226" t="s">
        <v>512</v>
      </c>
      <c r="D32" s="226" t="s">
        <v>513</v>
      </c>
    </row>
    <row r="33" spans="1:13" s="219" customFormat="1" x14ac:dyDescent="0.2">
      <c r="A33" s="226" t="s">
        <v>514</v>
      </c>
      <c r="B33" s="227">
        <v>1886</v>
      </c>
      <c r="C33" s="226" t="s">
        <v>515</v>
      </c>
      <c r="D33" s="226" t="s">
        <v>516</v>
      </c>
      <c r="E33" s="36"/>
    </row>
    <row r="34" spans="1:13" s="219" customFormat="1" x14ac:dyDescent="0.2">
      <c r="A34" s="226" t="s">
        <v>517</v>
      </c>
      <c r="B34" s="227">
        <v>1864</v>
      </c>
      <c r="C34" s="226" t="s">
        <v>518</v>
      </c>
      <c r="D34" s="226" t="s">
        <v>519</v>
      </c>
      <c r="E34" s="36"/>
    </row>
    <row r="35" spans="1:13" s="219" customFormat="1" ht="38.25" x14ac:dyDescent="0.2">
      <c r="A35" s="37" t="s">
        <v>1448</v>
      </c>
      <c r="B35" s="38">
        <v>2006</v>
      </c>
      <c r="C35" s="39" t="s">
        <v>1449</v>
      </c>
      <c r="D35" s="39" t="s">
        <v>1450</v>
      </c>
      <c r="E35" s="36"/>
      <c r="F35" s="36"/>
      <c r="G35" s="36"/>
      <c r="H35" s="36"/>
      <c r="I35" s="36"/>
      <c r="J35" s="36"/>
      <c r="K35" s="36"/>
      <c r="L35" s="36"/>
      <c r="M35" s="36"/>
    </row>
    <row r="36" spans="1:13" s="219" customFormat="1" ht="31.5" x14ac:dyDescent="0.2">
      <c r="A36" s="37" t="s">
        <v>1451</v>
      </c>
      <c r="B36" s="38">
        <v>2005</v>
      </c>
      <c r="C36" s="39" t="s">
        <v>1452</v>
      </c>
      <c r="D36" s="39" t="s">
        <v>1453</v>
      </c>
      <c r="E36" s="36"/>
      <c r="F36" s="36"/>
      <c r="G36" s="36"/>
      <c r="H36" s="36"/>
      <c r="I36" s="36"/>
      <c r="J36" s="36"/>
      <c r="K36" s="36"/>
      <c r="L36" s="36"/>
      <c r="M36" s="36"/>
    </row>
    <row r="37" spans="1:13" s="219" customFormat="1" ht="38.25" x14ac:dyDescent="0.2">
      <c r="A37" s="39" t="s">
        <v>520</v>
      </c>
      <c r="B37" s="227">
        <v>2009</v>
      </c>
      <c r="C37" s="39" t="s">
        <v>521</v>
      </c>
      <c r="D37" s="39" t="s">
        <v>522</v>
      </c>
      <c r="E37" s="36"/>
    </row>
    <row r="38" spans="1:13" s="219" customFormat="1" ht="25.5" x14ac:dyDescent="0.2">
      <c r="A38" s="37" t="s">
        <v>523</v>
      </c>
      <c r="B38" s="38" t="s">
        <v>524</v>
      </c>
      <c r="C38" s="39" t="s">
        <v>525</v>
      </c>
      <c r="D38" s="39" t="s">
        <v>526</v>
      </c>
      <c r="E38" s="36"/>
    </row>
    <row r="39" spans="1:13" s="219" customFormat="1" x14ac:dyDescent="0.2">
      <c r="A39" s="37" t="s">
        <v>527</v>
      </c>
      <c r="B39" s="38">
        <v>1933</v>
      </c>
      <c r="C39" s="39" t="s">
        <v>528</v>
      </c>
      <c r="D39" s="39" t="s">
        <v>529</v>
      </c>
    </row>
    <row r="40" spans="1:13" s="219" customFormat="1" ht="51" x14ac:dyDescent="0.2">
      <c r="A40" s="37" t="s">
        <v>530</v>
      </c>
      <c r="B40" s="38">
        <v>2006</v>
      </c>
      <c r="C40" s="39" t="s">
        <v>531</v>
      </c>
      <c r="D40" s="39" t="s">
        <v>532</v>
      </c>
    </row>
    <row r="41" spans="1:13" s="219" customFormat="1" ht="25.5" x14ac:dyDescent="0.2">
      <c r="A41" s="37" t="s">
        <v>533</v>
      </c>
      <c r="B41" s="38">
        <v>1984</v>
      </c>
      <c r="C41" s="39" t="s">
        <v>534</v>
      </c>
      <c r="D41" s="39" t="s">
        <v>1897</v>
      </c>
    </row>
    <row r="42" spans="1:13" s="219" customFormat="1" ht="38.25" x14ac:dyDescent="0.2">
      <c r="A42" s="37" t="s">
        <v>535</v>
      </c>
      <c r="B42" s="38">
        <v>2000</v>
      </c>
      <c r="C42" s="39" t="s">
        <v>536</v>
      </c>
      <c r="D42" s="39" t="s">
        <v>537</v>
      </c>
    </row>
    <row r="43" spans="1:13" s="219" customFormat="1" ht="25.5" x14ac:dyDescent="0.2">
      <c r="A43" s="37" t="s">
        <v>1500</v>
      </c>
      <c r="B43" s="38">
        <v>2019</v>
      </c>
      <c r="C43" s="39" t="s">
        <v>1899</v>
      </c>
      <c r="D43" s="39" t="s">
        <v>1511</v>
      </c>
      <c r="E43" s="36"/>
      <c r="F43" s="36"/>
      <c r="G43" s="36"/>
      <c r="H43" s="36"/>
      <c r="I43" s="36"/>
      <c r="J43" s="36"/>
      <c r="K43" s="36"/>
      <c r="L43" s="36"/>
      <c r="M43" s="36"/>
    </row>
    <row r="44" spans="1:13" s="219" customFormat="1" ht="25.5" x14ac:dyDescent="0.2">
      <c r="A44" s="37" t="s">
        <v>1500</v>
      </c>
      <c r="B44" s="38">
        <v>2019</v>
      </c>
      <c r="C44" s="39" t="s">
        <v>1900</v>
      </c>
      <c r="D44" s="39" t="s">
        <v>1510</v>
      </c>
      <c r="E44" s="36"/>
      <c r="F44" s="36"/>
      <c r="G44" s="36"/>
      <c r="H44" s="36"/>
      <c r="I44" s="36"/>
      <c r="J44" s="36"/>
      <c r="K44" s="36"/>
      <c r="L44" s="36"/>
      <c r="M44" s="36"/>
    </row>
    <row r="45" spans="1:13" s="219" customFormat="1" ht="25.5" x14ac:dyDescent="0.2">
      <c r="A45" s="37" t="s">
        <v>1500</v>
      </c>
      <c r="B45" s="38">
        <v>2019</v>
      </c>
      <c r="C45" s="39" t="s">
        <v>1898</v>
      </c>
      <c r="D45" s="39" t="s">
        <v>1509</v>
      </c>
      <c r="E45" s="36"/>
      <c r="F45" s="36"/>
      <c r="G45" s="36"/>
      <c r="H45" s="36"/>
      <c r="I45" s="36"/>
      <c r="J45" s="36"/>
      <c r="K45" s="36"/>
      <c r="L45" s="36"/>
      <c r="M45" s="36"/>
    </row>
    <row r="46" spans="1:13" ht="25.5" x14ac:dyDescent="0.2">
      <c r="A46" s="229" t="s">
        <v>1505</v>
      </c>
      <c r="B46" s="38">
        <v>2002</v>
      </c>
      <c r="C46" s="230" t="s">
        <v>1506</v>
      </c>
      <c r="D46" s="230" t="s">
        <v>1507</v>
      </c>
    </row>
    <row r="47" spans="1:13" s="41" customFormat="1" ht="25.5" x14ac:dyDescent="0.2">
      <c r="A47" s="37" t="s">
        <v>538</v>
      </c>
      <c r="B47" s="38">
        <v>1981</v>
      </c>
      <c r="C47" s="39" t="s">
        <v>539</v>
      </c>
      <c r="D47" s="39" t="s">
        <v>540</v>
      </c>
      <c r="E47" s="219"/>
      <c r="F47" s="219"/>
      <c r="G47" s="219"/>
      <c r="H47" s="219"/>
      <c r="I47" s="219"/>
      <c r="J47" s="219"/>
      <c r="K47" s="219"/>
      <c r="L47" s="219"/>
      <c r="M47" s="219"/>
    </row>
    <row r="48" spans="1:13" s="41" customFormat="1" ht="25.5" x14ac:dyDescent="0.2">
      <c r="A48" s="37" t="s">
        <v>541</v>
      </c>
      <c r="B48" s="38">
        <v>2006</v>
      </c>
      <c r="C48" s="39" t="s">
        <v>542</v>
      </c>
      <c r="D48" s="39" t="s">
        <v>543</v>
      </c>
      <c r="E48" s="219"/>
      <c r="F48" s="219"/>
      <c r="G48" s="219"/>
      <c r="H48" s="219"/>
      <c r="I48" s="219"/>
      <c r="J48" s="219"/>
      <c r="K48" s="219"/>
      <c r="L48" s="219"/>
      <c r="M48" s="219"/>
    </row>
    <row r="49" spans="1:13" s="41" customFormat="1" x14ac:dyDescent="0.2">
      <c r="A49" s="37" t="s">
        <v>544</v>
      </c>
      <c r="B49" s="38">
        <v>1885</v>
      </c>
      <c r="C49" s="39" t="s">
        <v>545</v>
      </c>
      <c r="D49" s="39" t="s">
        <v>546</v>
      </c>
      <c r="E49" s="36"/>
      <c r="F49" s="219"/>
      <c r="G49" s="219"/>
      <c r="H49" s="219"/>
      <c r="I49" s="219"/>
      <c r="J49" s="219"/>
      <c r="K49" s="219"/>
      <c r="L49" s="219"/>
      <c r="M49" s="219"/>
    </row>
    <row r="50" spans="1:13" s="41" customFormat="1" ht="38.25" x14ac:dyDescent="0.2">
      <c r="A50" s="37" t="s">
        <v>547</v>
      </c>
      <c r="B50" s="38">
        <v>2008</v>
      </c>
      <c r="C50" s="39" t="s">
        <v>548</v>
      </c>
      <c r="D50" s="39" t="s">
        <v>549</v>
      </c>
      <c r="E50" s="36"/>
      <c r="F50" s="219"/>
      <c r="G50" s="219"/>
      <c r="H50" s="219"/>
      <c r="I50" s="219"/>
      <c r="J50" s="219"/>
      <c r="K50" s="219"/>
      <c r="L50" s="219"/>
      <c r="M50" s="219"/>
    </row>
    <row r="51" spans="1:13" s="41" customFormat="1" ht="25.5" x14ac:dyDescent="0.2">
      <c r="A51" s="37" t="s">
        <v>550</v>
      </c>
      <c r="B51" s="38">
        <v>1997</v>
      </c>
      <c r="C51" s="39" t="s">
        <v>551</v>
      </c>
      <c r="D51" s="39" t="s">
        <v>552</v>
      </c>
      <c r="E51" s="219"/>
      <c r="F51" s="219"/>
      <c r="G51" s="219"/>
      <c r="H51" s="219"/>
      <c r="I51" s="219"/>
      <c r="J51" s="219"/>
      <c r="K51" s="219"/>
      <c r="L51" s="219"/>
      <c r="M51" s="219"/>
    </row>
    <row r="52" spans="1:13" s="41" customFormat="1" ht="25.5" x14ac:dyDescent="0.2">
      <c r="A52" s="37" t="s">
        <v>1454</v>
      </c>
      <c r="B52" s="38">
        <v>1994</v>
      </c>
      <c r="C52" s="39" t="s">
        <v>1455</v>
      </c>
      <c r="D52" s="39" t="s">
        <v>1456</v>
      </c>
      <c r="E52" s="36"/>
      <c r="F52" s="36"/>
      <c r="G52" s="36"/>
      <c r="H52" s="36"/>
      <c r="I52" s="36"/>
      <c r="J52" s="36"/>
      <c r="K52" s="36"/>
      <c r="L52" s="36"/>
      <c r="M52" s="36"/>
    </row>
    <row r="53" spans="1:13" s="41" customFormat="1" ht="25.5" x14ac:dyDescent="0.2">
      <c r="A53" s="37" t="s">
        <v>553</v>
      </c>
      <c r="B53" s="38">
        <v>2013</v>
      </c>
      <c r="C53" s="39" t="s">
        <v>554</v>
      </c>
      <c r="D53" s="39" t="s">
        <v>555</v>
      </c>
      <c r="E53" s="219"/>
      <c r="F53" s="36"/>
      <c r="G53" s="36"/>
      <c r="H53" s="36"/>
      <c r="I53" s="36"/>
      <c r="J53" s="36"/>
      <c r="K53" s="36"/>
      <c r="L53" s="36"/>
      <c r="M53" s="36"/>
    </row>
    <row r="54" spans="1:13" s="41" customFormat="1" ht="38.25" x14ac:dyDescent="0.2">
      <c r="A54" s="37" t="s">
        <v>556</v>
      </c>
      <c r="B54" s="38">
        <v>1984</v>
      </c>
      <c r="C54" s="39" t="s">
        <v>557</v>
      </c>
      <c r="D54" s="39" t="s">
        <v>558</v>
      </c>
      <c r="E54" s="219"/>
    </row>
    <row r="55" spans="1:13" s="41" customFormat="1" x14ac:dyDescent="0.2">
      <c r="A55" s="37" t="s">
        <v>559</v>
      </c>
      <c r="B55" s="38">
        <v>2014</v>
      </c>
      <c r="C55" s="39" t="s">
        <v>560</v>
      </c>
      <c r="D55" s="39" t="s">
        <v>561</v>
      </c>
      <c r="E55" s="36"/>
      <c r="F55" s="36"/>
      <c r="G55" s="36"/>
      <c r="H55" s="36"/>
      <c r="I55" s="36"/>
      <c r="J55" s="36"/>
      <c r="K55" s="36"/>
      <c r="L55" s="36"/>
      <c r="M55" s="36"/>
    </row>
    <row r="56" spans="1:13" s="41" customFormat="1" ht="25.5" x14ac:dyDescent="0.2">
      <c r="A56" s="37" t="s">
        <v>562</v>
      </c>
      <c r="B56" s="38">
        <v>1982</v>
      </c>
      <c r="C56" s="39" t="s">
        <v>563</v>
      </c>
      <c r="D56" s="39" t="s">
        <v>564</v>
      </c>
      <c r="E56" s="219"/>
    </row>
    <row r="57" spans="1:13" s="41" customFormat="1" ht="25.5" x14ac:dyDescent="0.2">
      <c r="A57" s="37" t="s">
        <v>565</v>
      </c>
      <c r="B57" s="38">
        <v>1982</v>
      </c>
      <c r="C57" s="39" t="s">
        <v>566</v>
      </c>
      <c r="D57" s="39" t="s">
        <v>567</v>
      </c>
      <c r="E57" s="219"/>
    </row>
    <row r="58" spans="1:13" s="41" customFormat="1" ht="38.25" x14ac:dyDescent="0.2">
      <c r="A58" s="37" t="s">
        <v>568</v>
      </c>
      <c r="B58" s="38">
        <v>1999</v>
      </c>
      <c r="C58" s="39" t="s">
        <v>569</v>
      </c>
      <c r="D58" s="39" t="s">
        <v>570</v>
      </c>
      <c r="E58" s="219"/>
    </row>
    <row r="59" spans="1:13" s="41" customFormat="1" x14ac:dyDescent="0.2">
      <c r="A59" s="37" t="s">
        <v>571</v>
      </c>
      <c r="B59" s="38">
        <v>1979</v>
      </c>
      <c r="C59" s="39" t="s">
        <v>572</v>
      </c>
      <c r="D59" s="39" t="s">
        <v>573</v>
      </c>
      <c r="E59" s="219"/>
    </row>
    <row r="60" spans="1:13" s="41" customFormat="1" ht="38.25" x14ac:dyDescent="0.2">
      <c r="A60" s="39" t="s">
        <v>571</v>
      </c>
      <c r="B60" s="231">
        <v>2007</v>
      </c>
      <c r="C60" s="39" t="s">
        <v>574</v>
      </c>
      <c r="D60" s="39" t="s">
        <v>1901</v>
      </c>
      <c r="E60" s="219"/>
    </row>
    <row r="61" spans="1:13" s="41" customFormat="1" ht="25.5" x14ac:dyDescent="0.2">
      <c r="A61" s="37" t="s">
        <v>575</v>
      </c>
      <c r="B61" s="38">
        <v>2007</v>
      </c>
      <c r="C61" s="39" t="s">
        <v>576</v>
      </c>
      <c r="D61" s="39" t="s">
        <v>577</v>
      </c>
      <c r="E61" s="36"/>
    </row>
    <row r="62" spans="1:13" s="41" customFormat="1" ht="25.5" x14ac:dyDescent="0.2">
      <c r="A62" s="37" t="s">
        <v>578</v>
      </c>
      <c r="B62" s="38">
        <v>2005</v>
      </c>
      <c r="C62" s="39" t="s">
        <v>579</v>
      </c>
      <c r="D62" s="39" t="s">
        <v>580</v>
      </c>
      <c r="E62" s="219"/>
    </row>
    <row r="63" spans="1:13" s="41" customFormat="1" x14ac:dyDescent="0.2">
      <c r="A63" s="37" t="s">
        <v>581</v>
      </c>
      <c r="B63" s="40">
        <v>1984</v>
      </c>
      <c r="C63" s="221" t="s">
        <v>582</v>
      </c>
      <c r="D63" s="221" t="s">
        <v>583</v>
      </c>
      <c r="E63" s="36"/>
    </row>
    <row r="64" spans="1:13" s="41" customFormat="1" ht="38.25" x14ac:dyDescent="0.25">
      <c r="A64" s="37" t="s">
        <v>584</v>
      </c>
      <c r="B64" s="40">
        <v>1995</v>
      </c>
      <c r="C64" s="221" t="s">
        <v>585</v>
      </c>
      <c r="D64" s="221" t="s">
        <v>586</v>
      </c>
    </row>
    <row r="65" spans="1:13" s="41" customFormat="1" ht="25.5" x14ac:dyDescent="0.25">
      <c r="A65" s="37" t="s">
        <v>587</v>
      </c>
      <c r="B65" s="40">
        <v>1988</v>
      </c>
      <c r="C65" s="221" t="s">
        <v>588</v>
      </c>
      <c r="D65" s="221" t="s">
        <v>1902</v>
      </c>
    </row>
    <row r="66" spans="1:13" ht="25.5" x14ac:dyDescent="0.2">
      <c r="A66" s="37" t="s">
        <v>587</v>
      </c>
      <c r="B66" s="38" t="s">
        <v>524</v>
      </c>
      <c r="C66" s="39" t="s">
        <v>589</v>
      </c>
      <c r="D66" s="39" t="s">
        <v>590</v>
      </c>
      <c r="E66" s="41"/>
      <c r="F66" s="41"/>
      <c r="G66" s="41"/>
      <c r="H66" s="41"/>
      <c r="I66" s="41"/>
      <c r="J66" s="41"/>
      <c r="K66" s="41"/>
      <c r="L66" s="41"/>
      <c r="M66" s="41"/>
    </row>
    <row r="67" spans="1:13" ht="25.5" x14ac:dyDescent="0.2">
      <c r="A67" s="37" t="s">
        <v>591</v>
      </c>
      <c r="B67" s="38">
        <v>2002</v>
      </c>
      <c r="C67" s="39" t="s">
        <v>592</v>
      </c>
      <c r="D67" s="39" t="s">
        <v>593</v>
      </c>
      <c r="E67" s="41"/>
      <c r="F67" s="41"/>
      <c r="G67" s="41"/>
      <c r="H67" s="41"/>
      <c r="I67" s="41"/>
      <c r="J67" s="41"/>
      <c r="K67" s="41"/>
      <c r="L67" s="41"/>
      <c r="M67" s="41"/>
    </row>
    <row r="68" spans="1:13" ht="25.5" x14ac:dyDescent="0.2">
      <c r="A68" s="37" t="s">
        <v>594</v>
      </c>
      <c r="B68" s="38">
        <v>1976</v>
      </c>
      <c r="C68" s="39" t="s">
        <v>595</v>
      </c>
      <c r="D68" s="39" t="s">
        <v>1903</v>
      </c>
      <c r="E68" s="41"/>
      <c r="F68" s="41"/>
      <c r="G68" s="41"/>
      <c r="H68" s="41"/>
      <c r="I68" s="41"/>
      <c r="J68" s="41"/>
      <c r="K68" s="41"/>
      <c r="L68" s="41"/>
      <c r="M68" s="41"/>
    </row>
    <row r="69" spans="1:13" ht="25.5" x14ac:dyDescent="0.2">
      <c r="A69" s="37" t="s">
        <v>596</v>
      </c>
      <c r="B69" s="38">
        <v>2013</v>
      </c>
      <c r="C69" s="39" t="s">
        <v>597</v>
      </c>
      <c r="D69" s="39" t="s">
        <v>1904</v>
      </c>
      <c r="F69" s="41"/>
      <c r="G69" s="41"/>
      <c r="H69" s="41"/>
      <c r="I69" s="41"/>
      <c r="J69" s="41"/>
      <c r="K69" s="41"/>
      <c r="L69" s="41"/>
      <c r="M69" s="41"/>
    </row>
    <row r="70" spans="1:13" ht="25.5" x14ac:dyDescent="0.2">
      <c r="A70" s="37" t="s">
        <v>598</v>
      </c>
      <c r="B70" s="38">
        <v>2006</v>
      </c>
      <c r="C70" s="39" t="s">
        <v>599</v>
      </c>
      <c r="D70" s="39" t="s">
        <v>600</v>
      </c>
      <c r="F70" s="41"/>
      <c r="G70" s="41"/>
      <c r="H70" s="41"/>
      <c r="I70" s="41"/>
      <c r="J70" s="41"/>
      <c r="K70" s="41"/>
      <c r="L70" s="41"/>
      <c r="M70" s="41"/>
    </row>
    <row r="71" spans="1:13" ht="25.5" x14ac:dyDescent="0.2">
      <c r="A71" s="37" t="s">
        <v>601</v>
      </c>
      <c r="B71" s="38">
        <v>1966</v>
      </c>
      <c r="C71" s="39" t="s">
        <v>602</v>
      </c>
      <c r="D71" s="39" t="s">
        <v>1905</v>
      </c>
      <c r="F71" s="41"/>
      <c r="G71" s="41"/>
      <c r="H71" s="41"/>
      <c r="I71" s="41"/>
      <c r="J71" s="41"/>
      <c r="K71" s="41"/>
      <c r="L71" s="41"/>
      <c r="M71" s="41"/>
    </row>
    <row r="72" spans="1:13" x14ac:dyDescent="0.2">
      <c r="A72" s="37" t="s">
        <v>603</v>
      </c>
      <c r="B72" s="38">
        <v>2003</v>
      </c>
      <c r="C72" s="39" t="s">
        <v>604</v>
      </c>
      <c r="D72" s="39" t="s">
        <v>1906</v>
      </c>
      <c r="E72" s="41"/>
      <c r="F72" s="41"/>
      <c r="G72" s="41"/>
      <c r="H72" s="41"/>
      <c r="I72" s="41"/>
      <c r="J72" s="41"/>
      <c r="K72" s="41"/>
      <c r="L72" s="41"/>
      <c r="M72" s="41"/>
    </row>
    <row r="73" spans="1:13" ht="38.25" x14ac:dyDescent="0.2">
      <c r="A73" s="37" t="s">
        <v>605</v>
      </c>
      <c r="B73" s="38">
        <v>2006</v>
      </c>
      <c r="C73" s="39" t="s">
        <v>606</v>
      </c>
      <c r="D73" s="39" t="s">
        <v>1907</v>
      </c>
      <c r="E73" s="41"/>
      <c r="F73" s="41"/>
      <c r="G73" s="41"/>
      <c r="H73" s="41"/>
      <c r="I73" s="41"/>
      <c r="J73" s="41"/>
      <c r="K73" s="41"/>
      <c r="L73" s="41"/>
      <c r="M73" s="41"/>
    </row>
    <row r="74" spans="1:13" ht="38.25" x14ac:dyDescent="0.2">
      <c r="A74" s="37" t="s">
        <v>607</v>
      </c>
      <c r="B74" s="38" t="s">
        <v>608</v>
      </c>
      <c r="C74" s="39" t="s">
        <v>609</v>
      </c>
      <c r="D74" s="39" t="s">
        <v>610</v>
      </c>
      <c r="E74" s="41"/>
    </row>
    <row r="75" spans="1:13" ht="25.5" x14ac:dyDescent="0.2">
      <c r="A75" s="37" t="s">
        <v>607</v>
      </c>
      <c r="B75" s="38" t="s">
        <v>611</v>
      </c>
      <c r="C75" s="39" t="s">
        <v>612</v>
      </c>
      <c r="D75" s="39" t="s">
        <v>1908</v>
      </c>
    </row>
    <row r="76" spans="1:13" x14ac:dyDescent="0.2">
      <c r="A76" s="37" t="s">
        <v>613</v>
      </c>
      <c r="B76" s="38">
        <v>1994</v>
      </c>
      <c r="C76" s="39" t="s">
        <v>614</v>
      </c>
      <c r="D76" s="39" t="s">
        <v>1909</v>
      </c>
      <c r="E76" s="41"/>
    </row>
    <row r="77" spans="1:13" ht="51" x14ac:dyDescent="0.2">
      <c r="A77" s="37" t="s">
        <v>615</v>
      </c>
      <c r="B77" s="38">
        <v>2007</v>
      </c>
      <c r="C77" s="39" t="s">
        <v>616</v>
      </c>
      <c r="D77" s="39" t="s">
        <v>617</v>
      </c>
    </row>
    <row r="78" spans="1:13" x14ac:dyDescent="0.2">
      <c r="A78" s="37" t="s">
        <v>618</v>
      </c>
      <c r="B78" s="38">
        <v>1970</v>
      </c>
      <c r="C78" s="39" t="s">
        <v>619</v>
      </c>
      <c r="D78" s="39" t="s">
        <v>620</v>
      </c>
    </row>
    <row r="79" spans="1:13" x14ac:dyDescent="0.2">
      <c r="A79" s="37" t="s">
        <v>621</v>
      </c>
      <c r="B79" s="38">
        <v>1994</v>
      </c>
      <c r="C79" s="39" t="s">
        <v>622</v>
      </c>
      <c r="D79" s="39" t="s">
        <v>623</v>
      </c>
      <c r="E79" s="41"/>
    </row>
    <row r="80" spans="1:13" ht="25.5" x14ac:dyDescent="0.2">
      <c r="A80" s="37" t="s">
        <v>624</v>
      </c>
      <c r="B80" s="38">
        <v>2006</v>
      </c>
      <c r="C80" s="39" t="s">
        <v>625</v>
      </c>
      <c r="D80" s="39" t="s">
        <v>626</v>
      </c>
      <c r="E80" s="41"/>
    </row>
    <row r="81" spans="1:5" ht="38.25" x14ac:dyDescent="0.2">
      <c r="A81" s="37" t="s">
        <v>627</v>
      </c>
      <c r="B81" s="38">
        <v>2007</v>
      </c>
      <c r="C81" s="39" t="s">
        <v>628</v>
      </c>
      <c r="D81" s="39" t="s">
        <v>629</v>
      </c>
      <c r="E81" s="41"/>
    </row>
    <row r="82" spans="1:5" ht="25.5" x14ac:dyDescent="0.2">
      <c r="A82" s="37" t="s">
        <v>630</v>
      </c>
      <c r="B82" s="38">
        <v>2002</v>
      </c>
      <c r="C82" s="39" t="s">
        <v>631</v>
      </c>
      <c r="D82" s="39" t="s">
        <v>632</v>
      </c>
      <c r="E82" s="41"/>
    </row>
    <row r="83" spans="1:5" ht="38.25" x14ac:dyDescent="0.2">
      <c r="A83" s="37" t="s">
        <v>633</v>
      </c>
      <c r="B83" s="38">
        <v>1993</v>
      </c>
      <c r="C83" s="39" t="s">
        <v>634</v>
      </c>
      <c r="D83" s="39" t="s">
        <v>635</v>
      </c>
      <c r="E83" s="41"/>
    </row>
    <row r="84" spans="1:5" x14ac:dyDescent="0.2">
      <c r="A84" s="37" t="s">
        <v>633</v>
      </c>
      <c r="B84" s="38">
        <v>1999</v>
      </c>
      <c r="C84" s="39" t="s">
        <v>636</v>
      </c>
      <c r="D84" s="39" t="s">
        <v>637</v>
      </c>
      <c r="E84" s="41"/>
    </row>
    <row r="85" spans="1:5" ht="25.5" x14ac:dyDescent="0.2">
      <c r="A85" s="37" t="s">
        <v>633</v>
      </c>
      <c r="B85" s="38" t="s">
        <v>638</v>
      </c>
      <c r="C85" s="39" t="s">
        <v>639</v>
      </c>
      <c r="D85" s="39" t="s">
        <v>640</v>
      </c>
      <c r="E85" s="41"/>
    </row>
    <row r="86" spans="1:5" ht="25.5" x14ac:dyDescent="0.2">
      <c r="A86" s="37" t="s">
        <v>633</v>
      </c>
      <c r="B86" s="38" t="s">
        <v>641</v>
      </c>
      <c r="C86" s="39" t="s">
        <v>642</v>
      </c>
      <c r="D86" s="39" t="s">
        <v>643</v>
      </c>
      <c r="E86" s="41"/>
    </row>
    <row r="87" spans="1:5" ht="25.5" x14ac:dyDescent="0.2">
      <c r="A87" s="37" t="s">
        <v>633</v>
      </c>
      <c r="B87" s="38" t="s">
        <v>644</v>
      </c>
      <c r="C87" s="39" t="s">
        <v>645</v>
      </c>
      <c r="D87" s="39" t="s">
        <v>646</v>
      </c>
    </row>
    <row r="88" spans="1:5" ht="25.5" x14ac:dyDescent="0.2">
      <c r="A88" s="37" t="s">
        <v>647</v>
      </c>
      <c r="B88" s="38">
        <v>1990</v>
      </c>
      <c r="C88" s="39" t="s">
        <v>648</v>
      </c>
      <c r="D88" s="39" t="s">
        <v>649</v>
      </c>
    </row>
    <row r="89" spans="1:5" ht="63.75" x14ac:dyDescent="0.2">
      <c r="A89" s="39" t="s">
        <v>650</v>
      </c>
      <c r="B89" s="231">
        <v>2005</v>
      </c>
      <c r="C89" s="39" t="s">
        <v>651</v>
      </c>
      <c r="D89" s="39" t="s">
        <v>652</v>
      </c>
    </row>
    <row r="90" spans="1:5" ht="25.5" x14ac:dyDescent="0.2">
      <c r="A90" s="39" t="s">
        <v>1712</v>
      </c>
      <c r="B90" s="231">
        <v>2013</v>
      </c>
      <c r="C90" s="39" t="s">
        <v>1713</v>
      </c>
      <c r="D90" s="39" t="s">
        <v>1714</v>
      </c>
    </row>
    <row r="91" spans="1:5" ht="25.5" x14ac:dyDescent="0.2">
      <c r="A91" s="37" t="s">
        <v>653</v>
      </c>
      <c r="B91" s="38">
        <v>1863</v>
      </c>
      <c r="C91" s="39" t="s">
        <v>654</v>
      </c>
      <c r="D91" s="39" t="s">
        <v>655</v>
      </c>
      <c r="E91" s="41"/>
    </row>
    <row r="92" spans="1:5" ht="51" x14ac:dyDescent="0.2">
      <c r="A92" s="37" t="s">
        <v>656</v>
      </c>
      <c r="B92" s="38">
        <v>2007</v>
      </c>
      <c r="C92" s="39" t="s">
        <v>657</v>
      </c>
      <c r="D92" s="39" t="s">
        <v>658</v>
      </c>
    </row>
    <row r="93" spans="1:5" ht="25.5" x14ac:dyDescent="0.2">
      <c r="A93" s="37" t="s">
        <v>659</v>
      </c>
      <c r="B93" s="38">
        <v>1987</v>
      </c>
      <c r="C93" s="39" t="s">
        <v>660</v>
      </c>
      <c r="D93" s="39" t="s">
        <v>661</v>
      </c>
    </row>
    <row r="94" spans="1:5" ht="25.5" x14ac:dyDescent="0.2">
      <c r="A94" s="37" t="s">
        <v>662</v>
      </c>
      <c r="B94" s="38">
        <v>2005</v>
      </c>
      <c r="C94" s="39" t="s">
        <v>663</v>
      </c>
      <c r="D94" s="39" t="s">
        <v>664</v>
      </c>
    </row>
    <row r="95" spans="1:5" x14ac:dyDescent="0.2">
      <c r="A95" s="37" t="s">
        <v>665</v>
      </c>
      <c r="B95" s="38">
        <v>1839</v>
      </c>
      <c r="C95" s="39" t="s">
        <v>666</v>
      </c>
      <c r="D95" s="39" t="s">
        <v>667</v>
      </c>
    </row>
    <row r="96" spans="1:5" ht="25.5" x14ac:dyDescent="0.2">
      <c r="A96" s="37" t="s">
        <v>665</v>
      </c>
      <c r="B96" s="38">
        <v>1847</v>
      </c>
      <c r="C96" s="39" t="s">
        <v>668</v>
      </c>
      <c r="D96" s="39" t="s">
        <v>669</v>
      </c>
      <c r="E96" s="41"/>
    </row>
    <row r="97" spans="1:5" ht="25.5" x14ac:dyDescent="0.2">
      <c r="A97" s="37" t="s">
        <v>665</v>
      </c>
      <c r="B97" s="38">
        <v>1855</v>
      </c>
      <c r="C97" s="39" t="s">
        <v>670</v>
      </c>
      <c r="D97" s="39" t="s">
        <v>671</v>
      </c>
      <c r="E97" s="41"/>
    </row>
    <row r="98" spans="1:5" ht="25.5" x14ac:dyDescent="0.2">
      <c r="A98" s="37" t="s">
        <v>672</v>
      </c>
      <c r="B98" s="38">
        <v>2001</v>
      </c>
      <c r="C98" s="39" t="s">
        <v>673</v>
      </c>
      <c r="D98" s="39" t="s">
        <v>674</v>
      </c>
    </row>
    <row r="99" spans="1:5" ht="25.5" x14ac:dyDescent="0.2">
      <c r="A99" s="37" t="s">
        <v>675</v>
      </c>
      <c r="B99" s="38">
        <v>1840</v>
      </c>
      <c r="C99" s="39" t="s">
        <v>676</v>
      </c>
      <c r="D99" s="39" t="s">
        <v>677</v>
      </c>
    </row>
    <row r="100" spans="1:5" ht="38.25" x14ac:dyDescent="0.2">
      <c r="A100" s="37" t="s">
        <v>675</v>
      </c>
      <c r="B100" s="38">
        <v>1843</v>
      </c>
      <c r="C100" s="39" t="s">
        <v>678</v>
      </c>
      <c r="D100" s="39" t="s">
        <v>679</v>
      </c>
    </row>
    <row r="101" spans="1:5" ht="38.25" x14ac:dyDescent="0.2">
      <c r="A101" s="37" t="s">
        <v>675</v>
      </c>
      <c r="B101" s="38">
        <v>1844</v>
      </c>
      <c r="C101" s="39" t="s">
        <v>680</v>
      </c>
      <c r="D101" s="39" t="s">
        <v>681</v>
      </c>
    </row>
    <row r="102" spans="1:5" ht="25.5" x14ac:dyDescent="0.2">
      <c r="A102" s="37" t="s">
        <v>682</v>
      </c>
      <c r="B102" s="38">
        <v>1965</v>
      </c>
      <c r="C102" s="39" t="s">
        <v>683</v>
      </c>
      <c r="D102" s="39" t="s">
        <v>684</v>
      </c>
    </row>
    <row r="103" spans="1:5" ht="25.5" x14ac:dyDescent="0.2">
      <c r="A103" s="37" t="s">
        <v>1936</v>
      </c>
      <c r="B103" s="38">
        <v>2020</v>
      </c>
      <c r="C103" s="39" t="s">
        <v>1937</v>
      </c>
      <c r="D103" s="39" t="s">
        <v>1938</v>
      </c>
    </row>
    <row r="104" spans="1:5" ht="25.5" x14ac:dyDescent="0.2">
      <c r="A104" s="37" t="s">
        <v>685</v>
      </c>
      <c r="B104" s="38">
        <v>1840</v>
      </c>
      <c r="C104" s="39" t="s">
        <v>686</v>
      </c>
      <c r="D104" s="39" t="s">
        <v>687</v>
      </c>
    </row>
    <row r="105" spans="1:5" ht="38.25" x14ac:dyDescent="0.2">
      <c r="A105" s="37" t="s">
        <v>685</v>
      </c>
      <c r="B105" s="38">
        <v>1844</v>
      </c>
      <c r="C105" s="39" t="s">
        <v>688</v>
      </c>
      <c r="D105" s="39" t="s">
        <v>689</v>
      </c>
    </row>
    <row r="106" spans="1:5" ht="25.5" x14ac:dyDescent="0.2">
      <c r="A106" s="37" t="s">
        <v>690</v>
      </c>
      <c r="B106" s="38">
        <v>1841</v>
      </c>
      <c r="C106" s="39" t="s">
        <v>691</v>
      </c>
      <c r="D106" s="39" t="s">
        <v>692</v>
      </c>
    </row>
    <row r="107" spans="1:5" ht="25.5" x14ac:dyDescent="0.2">
      <c r="A107" s="37" t="s">
        <v>693</v>
      </c>
      <c r="B107" s="38">
        <v>1912</v>
      </c>
      <c r="C107" s="39" t="s">
        <v>694</v>
      </c>
      <c r="D107" s="39" t="s">
        <v>695</v>
      </c>
    </row>
    <row r="108" spans="1:5" x14ac:dyDescent="0.2">
      <c r="A108" s="37" t="s">
        <v>696</v>
      </c>
      <c r="B108" s="38">
        <v>1996</v>
      </c>
      <c r="C108" s="39" t="s">
        <v>697</v>
      </c>
      <c r="D108" s="39" t="s">
        <v>698</v>
      </c>
    </row>
    <row r="109" spans="1:5" ht="25.5" x14ac:dyDescent="0.2">
      <c r="A109" s="37" t="s">
        <v>699</v>
      </c>
      <c r="B109" s="38">
        <v>1976</v>
      </c>
      <c r="C109" s="39" t="s">
        <v>700</v>
      </c>
      <c r="D109" s="39" t="s">
        <v>701</v>
      </c>
    </row>
    <row r="110" spans="1:5" ht="25.5" x14ac:dyDescent="0.2">
      <c r="A110" s="37" t="s">
        <v>699</v>
      </c>
      <c r="B110" s="38">
        <v>1986</v>
      </c>
      <c r="C110" s="39" t="s">
        <v>702</v>
      </c>
      <c r="D110" s="39" t="s">
        <v>703</v>
      </c>
    </row>
    <row r="111" spans="1:5" x14ac:dyDescent="0.2">
      <c r="A111" s="232" t="s">
        <v>704</v>
      </c>
      <c r="B111" s="233">
        <v>1988</v>
      </c>
      <c r="C111" s="232" t="s">
        <v>705</v>
      </c>
      <c r="D111" s="232" t="s">
        <v>706</v>
      </c>
    </row>
    <row r="112" spans="1:5" ht="25.5" x14ac:dyDescent="0.2">
      <c r="A112" s="37" t="s">
        <v>707</v>
      </c>
      <c r="B112" s="38">
        <v>1998</v>
      </c>
      <c r="C112" s="39" t="s">
        <v>708</v>
      </c>
      <c r="D112" s="39" t="s">
        <v>709</v>
      </c>
    </row>
    <row r="113" spans="1:4" ht="25.5" x14ac:dyDescent="0.2">
      <c r="A113" s="37" t="s">
        <v>707</v>
      </c>
      <c r="B113" s="38">
        <v>1998</v>
      </c>
      <c r="C113" s="39" t="s">
        <v>710</v>
      </c>
      <c r="D113" s="39" t="s">
        <v>711</v>
      </c>
    </row>
    <row r="114" spans="1:4" x14ac:dyDescent="0.2">
      <c r="A114" s="37" t="s">
        <v>712</v>
      </c>
      <c r="B114" s="38">
        <v>1987</v>
      </c>
      <c r="C114" s="39" t="s">
        <v>713</v>
      </c>
      <c r="D114" s="39" t="s">
        <v>714</v>
      </c>
    </row>
    <row r="115" spans="1:4" ht="25.5" x14ac:dyDescent="0.2">
      <c r="A115" s="37" t="s">
        <v>715</v>
      </c>
      <c r="B115" s="38">
        <v>2011</v>
      </c>
      <c r="C115" s="39" t="s">
        <v>716</v>
      </c>
      <c r="D115" s="39" t="s">
        <v>717</v>
      </c>
    </row>
    <row r="116" spans="1:4" ht="25.5" x14ac:dyDescent="0.2">
      <c r="A116" s="37" t="s">
        <v>718</v>
      </c>
      <c r="B116" s="38">
        <v>1984</v>
      </c>
      <c r="C116" s="39" t="s">
        <v>719</v>
      </c>
      <c r="D116" s="39" t="s">
        <v>720</v>
      </c>
    </row>
    <row r="117" spans="1:4" ht="51" x14ac:dyDescent="0.2">
      <c r="A117" s="37" t="s">
        <v>721</v>
      </c>
      <c r="B117" s="38">
        <v>1846</v>
      </c>
      <c r="C117" s="39" t="s">
        <v>722</v>
      </c>
      <c r="D117" s="39" t="s">
        <v>723</v>
      </c>
    </row>
    <row r="118" spans="1:4" ht="38.25" x14ac:dyDescent="0.2">
      <c r="A118" s="37" t="s">
        <v>724</v>
      </c>
      <c r="B118" s="38">
        <v>1984</v>
      </c>
      <c r="C118" s="39" t="s">
        <v>851</v>
      </c>
      <c r="D118" s="39" t="s">
        <v>852</v>
      </c>
    </row>
    <row r="119" spans="1:4" ht="25.5" x14ac:dyDescent="0.2">
      <c r="A119" s="37" t="s">
        <v>724</v>
      </c>
      <c r="B119" s="38">
        <v>1985</v>
      </c>
      <c r="C119" s="39" t="s">
        <v>725</v>
      </c>
      <c r="D119" s="39" t="s">
        <v>726</v>
      </c>
    </row>
    <row r="120" spans="1:4" ht="38.25" x14ac:dyDescent="0.2">
      <c r="A120" s="39" t="s">
        <v>724</v>
      </c>
      <c r="B120" s="38">
        <v>1989</v>
      </c>
      <c r="C120" s="39" t="s">
        <v>1801</v>
      </c>
      <c r="D120" s="39" t="s">
        <v>731</v>
      </c>
    </row>
    <row r="121" spans="1:4" ht="38.25" x14ac:dyDescent="0.2">
      <c r="A121" s="39" t="s">
        <v>724</v>
      </c>
      <c r="B121" s="227">
        <v>1998</v>
      </c>
      <c r="C121" s="39" t="s">
        <v>1800</v>
      </c>
      <c r="D121" s="39" t="s">
        <v>727</v>
      </c>
    </row>
    <row r="122" spans="1:4" ht="51" x14ac:dyDescent="0.2">
      <c r="A122" s="37" t="s">
        <v>724</v>
      </c>
      <c r="B122" s="38">
        <v>1999</v>
      </c>
      <c r="C122" s="39" t="s">
        <v>853</v>
      </c>
      <c r="D122" s="39" t="s">
        <v>734</v>
      </c>
    </row>
    <row r="123" spans="1:4" ht="25.5" x14ac:dyDescent="0.2">
      <c r="A123" s="37" t="s">
        <v>724</v>
      </c>
      <c r="B123" s="38">
        <v>2001</v>
      </c>
      <c r="C123" s="39" t="s">
        <v>854</v>
      </c>
      <c r="D123" s="39" t="s">
        <v>855</v>
      </c>
    </row>
    <row r="124" spans="1:4" ht="38.25" x14ac:dyDescent="0.2">
      <c r="A124" s="39" t="s">
        <v>724</v>
      </c>
      <c r="B124" s="38" t="s">
        <v>524</v>
      </c>
      <c r="C124" s="39" t="s">
        <v>728</v>
      </c>
      <c r="D124" s="39" t="s">
        <v>729</v>
      </c>
    </row>
    <row r="125" spans="1:4" ht="25.5" x14ac:dyDescent="0.2">
      <c r="A125" s="37" t="s">
        <v>730</v>
      </c>
      <c r="B125" s="38">
        <v>1994</v>
      </c>
      <c r="C125" s="39" t="s">
        <v>1802</v>
      </c>
      <c r="D125" s="39" t="s">
        <v>732</v>
      </c>
    </row>
    <row r="126" spans="1:4" ht="25.5" x14ac:dyDescent="0.2">
      <c r="A126" s="37" t="s">
        <v>730</v>
      </c>
      <c r="B126" s="38">
        <v>1995</v>
      </c>
      <c r="C126" s="39" t="s">
        <v>1803</v>
      </c>
      <c r="D126" s="39" t="s">
        <v>733</v>
      </c>
    </row>
    <row r="127" spans="1:4" ht="25.5" x14ac:dyDescent="0.2">
      <c r="A127" s="37" t="s">
        <v>1799</v>
      </c>
      <c r="B127" s="38">
        <v>1990</v>
      </c>
      <c r="C127" s="39" t="s">
        <v>1910</v>
      </c>
      <c r="D127" s="39" t="s">
        <v>857</v>
      </c>
    </row>
    <row r="128" spans="1:4" ht="25.5" x14ac:dyDescent="0.2">
      <c r="A128" s="37" t="s">
        <v>735</v>
      </c>
      <c r="B128" s="38" t="s">
        <v>608</v>
      </c>
      <c r="C128" s="39" t="s">
        <v>736</v>
      </c>
      <c r="D128" s="39" t="s">
        <v>737</v>
      </c>
    </row>
    <row r="129" spans="1:4" ht="25.5" x14ac:dyDescent="0.2">
      <c r="A129" s="37" t="s">
        <v>738</v>
      </c>
      <c r="B129" s="38">
        <v>1994</v>
      </c>
      <c r="C129" s="39" t="s">
        <v>739</v>
      </c>
      <c r="D129" s="39" t="s">
        <v>740</v>
      </c>
    </row>
    <row r="130" spans="1:4" x14ac:dyDescent="0.2">
      <c r="A130" s="37" t="s">
        <v>741</v>
      </c>
      <c r="B130" s="38" t="s">
        <v>742</v>
      </c>
      <c r="C130" s="39" t="s">
        <v>743</v>
      </c>
      <c r="D130" s="39" t="s">
        <v>744</v>
      </c>
    </row>
    <row r="131" spans="1:4" ht="25.5" x14ac:dyDescent="0.2">
      <c r="A131" s="37" t="s">
        <v>745</v>
      </c>
      <c r="B131" s="38">
        <v>1996</v>
      </c>
      <c r="C131" s="39" t="s">
        <v>746</v>
      </c>
      <c r="D131" s="39" t="s">
        <v>747</v>
      </c>
    </row>
    <row r="132" spans="1:4" x14ac:dyDescent="0.2">
      <c r="A132" s="37" t="s">
        <v>748</v>
      </c>
      <c r="B132" s="38">
        <v>1988</v>
      </c>
      <c r="C132" s="39" t="s">
        <v>749</v>
      </c>
      <c r="D132" s="39" t="s">
        <v>750</v>
      </c>
    </row>
    <row r="133" spans="1:4" ht="25.5" x14ac:dyDescent="0.2">
      <c r="A133" s="37" t="s">
        <v>752</v>
      </c>
      <c r="B133" s="38">
        <v>2004</v>
      </c>
      <c r="C133" s="39" t="s">
        <v>765</v>
      </c>
      <c r="D133" s="39" t="s">
        <v>856</v>
      </c>
    </row>
    <row r="134" spans="1:4" ht="38.25" x14ac:dyDescent="0.2">
      <c r="A134" s="37" t="s">
        <v>752</v>
      </c>
      <c r="B134" s="38">
        <v>2008</v>
      </c>
      <c r="C134" s="39" t="s">
        <v>753</v>
      </c>
      <c r="D134" s="39" t="s">
        <v>754</v>
      </c>
    </row>
    <row r="135" spans="1:4" ht="38.25" x14ac:dyDescent="0.2">
      <c r="A135" s="37" t="s">
        <v>752</v>
      </c>
      <c r="B135" s="38">
        <v>2009</v>
      </c>
      <c r="C135" s="39" t="s">
        <v>755</v>
      </c>
      <c r="D135" s="39" t="s">
        <v>756</v>
      </c>
    </row>
    <row r="136" spans="1:4" ht="25.5" x14ac:dyDescent="0.2">
      <c r="A136" s="37" t="s">
        <v>752</v>
      </c>
      <c r="B136" s="38">
        <v>2010</v>
      </c>
      <c r="C136" s="39" t="s">
        <v>757</v>
      </c>
      <c r="D136" s="39" t="s">
        <v>758</v>
      </c>
    </row>
    <row r="137" spans="1:4" ht="51" x14ac:dyDescent="0.2">
      <c r="A137" s="39" t="s">
        <v>752</v>
      </c>
      <c r="B137" s="227">
        <v>2017</v>
      </c>
      <c r="C137" s="39" t="s">
        <v>759</v>
      </c>
      <c r="D137" s="39" t="s">
        <v>760</v>
      </c>
    </row>
    <row r="138" spans="1:4" ht="38.25" x14ac:dyDescent="0.2">
      <c r="A138" s="37" t="s">
        <v>752</v>
      </c>
      <c r="B138" s="38" t="s">
        <v>761</v>
      </c>
      <c r="C138" s="39" t="s">
        <v>762</v>
      </c>
      <c r="D138" s="39" t="s">
        <v>763</v>
      </c>
    </row>
    <row r="139" spans="1:4" ht="25.5" x14ac:dyDescent="0.2">
      <c r="A139" s="37" t="s">
        <v>752</v>
      </c>
      <c r="B139" s="38" t="s">
        <v>764</v>
      </c>
      <c r="C139" s="39" t="s">
        <v>765</v>
      </c>
      <c r="D139" s="39" t="s">
        <v>766</v>
      </c>
    </row>
    <row r="140" spans="1:4" ht="25.5" x14ac:dyDescent="0.2">
      <c r="A140" s="37" t="s">
        <v>752</v>
      </c>
      <c r="B140" s="38" t="s">
        <v>767</v>
      </c>
      <c r="C140" s="39" t="s">
        <v>768</v>
      </c>
      <c r="D140" s="39" t="s">
        <v>769</v>
      </c>
    </row>
    <row r="141" spans="1:4" ht="38.25" x14ac:dyDescent="0.2">
      <c r="A141" s="37" t="s">
        <v>752</v>
      </c>
      <c r="B141" s="38" t="s">
        <v>770</v>
      </c>
      <c r="C141" s="39" t="s">
        <v>771</v>
      </c>
      <c r="D141" s="39" t="s">
        <v>772</v>
      </c>
    </row>
    <row r="142" spans="1:4" ht="38.25" x14ac:dyDescent="0.2">
      <c r="A142" s="39" t="s">
        <v>773</v>
      </c>
      <c r="B142" s="231" t="s">
        <v>774</v>
      </c>
      <c r="C142" s="39" t="s">
        <v>775</v>
      </c>
      <c r="D142" s="39" t="s">
        <v>776</v>
      </c>
    </row>
    <row r="143" spans="1:4" ht="51" x14ac:dyDescent="0.2">
      <c r="A143" s="37" t="s">
        <v>777</v>
      </c>
      <c r="B143" s="38">
        <v>2013</v>
      </c>
      <c r="C143" s="39" t="s">
        <v>778</v>
      </c>
      <c r="D143" s="39" t="s">
        <v>779</v>
      </c>
    </row>
    <row r="144" spans="1:4" ht="51" x14ac:dyDescent="0.2">
      <c r="A144" s="37" t="s">
        <v>780</v>
      </c>
      <c r="B144" s="38">
        <v>2015</v>
      </c>
      <c r="C144" s="39" t="s">
        <v>781</v>
      </c>
      <c r="D144" s="39" t="s">
        <v>782</v>
      </c>
    </row>
    <row r="145" spans="1:4" ht="38.25" x14ac:dyDescent="0.2">
      <c r="A145" s="37" t="s">
        <v>780</v>
      </c>
      <c r="B145" s="38" t="s">
        <v>783</v>
      </c>
      <c r="C145" s="39" t="s">
        <v>784</v>
      </c>
      <c r="D145" s="39" t="s">
        <v>785</v>
      </c>
    </row>
    <row r="146" spans="1:4" ht="63.75" x14ac:dyDescent="0.2">
      <c r="A146" s="37" t="s">
        <v>1804</v>
      </c>
      <c r="B146" s="38">
        <v>2017</v>
      </c>
      <c r="C146" s="39" t="s">
        <v>1766</v>
      </c>
      <c r="D146" s="230" t="s">
        <v>751</v>
      </c>
    </row>
    <row r="147" spans="1:4" ht="25.5" x14ac:dyDescent="0.2">
      <c r="A147" s="37" t="s">
        <v>786</v>
      </c>
      <c r="B147" s="38" t="s">
        <v>787</v>
      </c>
      <c r="C147" s="39" t="s">
        <v>788</v>
      </c>
      <c r="D147" s="39" t="s">
        <v>789</v>
      </c>
    </row>
    <row r="148" spans="1:4" ht="25.5" x14ac:dyDescent="0.2">
      <c r="A148" s="37" t="s">
        <v>790</v>
      </c>
      <c r="B148" s="38">
        <v>2006</v>
      </c>
      <c r="C148" s="39" t="s">
        <v>791</v>
      </c>
      <c r="D148" s="39" t="s">
        <v>792</v>
      </c>
    </row>
    <row r="149" spans="1:4" ht="51" x14ac:dyDescent="0.2">
      <c r="A149" s="37" t="s">
        <v>793</v>
      </c>
      <c r="B149" s="38">
        <v>2008</v>
      </c>
      <c r="C149" s="39" t="s">
        <v>794</v>
      </c>
      <c r="D149" s="39" t="s">
        <v>795</v>
      </c>
    </row>
    <row r="150" spans="1:4" ht="38.25" x14ac:dyDescent="0.2">
      <c r="A150" s="37" t="s">
        <v>796</v>
      </c>
      <c r="B150" s="38" t="s">
        <v>797</v>
      </c>
      <c r="C150" s="39" t="s">
        <v>798</v>
      </c>
      <c r="D150" s="39" t="s">
        <v>1805</v>
      </c>
    </row>
    <row r="151" spans="1:4" ht="38.25" x14ac:dyDescent="0.2">
      <c r="A151" s="37" t="s">
        <v>799</v>
      </c>
      <c r="B151" s="38">
        <v>2002</v>
      </c>
      <c r="C151" s="39" t="s">
        <v>800</v>
      </c>
      <c r="D151" s="39" t="s">
        <v>801</v>
      </c>
    </row>
    <row r="152" spans="1:4" ht="38.25" x14ac:dyDescent="0.2">
      <c r="A152" s="37" t="s">
        <v>799</v>
      </c>
      <c r="B152" s="38">
        <v>2011</v>
      </c>
      <c r="C152" s="39" t="s">
        <v>802</v>
      </c>
      <c r="D152" s="39" t="s">
        <v>803</v>
      </c>
    </row>
    <row r="153" spans="1:4" ht="25.5" x14ac:dyDescent="0.2">
      <c r="A153" s="37" t="s">
        <v>799</v>
      </c>
      <c r="B153" s="38">
        <v>2011</v>
      </c>
      <c r="C153" s="39" t="s">
        <v>804</v>
      </c>
      <c r="D153" s="39" t="s">
        <v>805</v>
      </c>
    </row>
    <row r="154" spans="1:4" ht="38.25" x14ac:dyDescent="0.2">
      <c r="A154" s="37" t="s">
        <v>806</v>
      </c>
      <c r="B154" s="38">
        <v>2007</v>
      </c>
      <c r="C154" s="39" t="s">
        <v>807</v>
      </c>
      <c r="D154" s="39" t="s">
        <v>808</v>
      </c>
    </row>
    <row r="155" spans="1:4" ht="25.5" x14ac:dyDescent="0.2">
      <c r="A155" s="37" t="s">
        <v>809</v>
      </c>
      <c r="B155" s="38">
        <v>1999</v>
      </c>
      <c r="C155" s="39" t="s">
        <v>1806</v>
      </c>
      <c r="D155" s="39" t="s">
        <v>810</v>
      </c>
    </row>
    <row r="156" spans="1:4" ht="31.5" x14ac:dyDescent="0.2">
      <c r="A156" s="37" t="s">
        <v>811</v>
      </c>
      <c r="B156" s="38">
        <v>2000</v>
      </c>
      <c r="C156" s="39" t="s">
        <v>858</v>
      </c>
      <c r="D156" s="39" t="s">
        <v>859</v>
      </c>
    </row>
    <row r="157" spans="1:4" ht="38.25" x14ac:dyDescent="0.2">
      <c r="A157" s="37" t="s">
        <v>811</v>
      </c>
      <c r="B157" s="38" t="s">
        <v>611</v>
      </c>
      <c r="C157" s="39" t="s">
        <v>812</v>
      </c>
      <c r="D157" s="39" t="s">
        <v>813</v>
      </c>
    </row>
    <row r="158" spans="1:4" ht="38.25" x14ac:dyDescent="0.2">
      <c r="A158" s="37" t="s">
        <v>814</v>
      </c>
      <c r="B158" s="38" t="s">
        <v>815</v>
      </c>
      <c r="C158" s="39" t="s">
        <v>816</v>
      </c>
      <c r="D158" s="39" t="s">
        <v>817</v>
      </c>
    </row>
    <row r="159" spans="1:4" ht="25.5" x14ac:dyDescent="0.2">
      <c r="A159" s="37" t="s">
        <v>818</v>
      </c>
      <c r="B159" s="38" t="s">
        <v>819</v>
      </c>
      <c r="C159" s="39" t="s">
        <v>820</v>
      </c>
      <c r="D159" s="39" t="s">
        <v>821</v>
      </c>
    </row>
    <row r="160" spans="1:4" ht="25.5" x14ac:dyDescent="0.2">
      <c r="A160" s="37" t="s">
        <v>822</v>
      </c>
      <c r="B160" s="38" t="s">
        <v>823</v>
      </c>
      <c r="C160" s="39" t="s">
        <v>824</v>
      </c>
      <c r="D160" s="39" t="s">
        <v>825</v>
      </c>
    </row>
    <row r="161" spans="1:4" ht="25.5" x14ac:dyDescent="0.2">
      <c r="A161" s="37" t="s">
        <v>826</v>
      </c>
      <c r="B161" s="38">
        <v>2005</v>
      </c>
      <c r="C161" s="39" t="s">
        <v>827</v>
      </c>
      <c r="D161" s="39" t="s">
        <v>828</v>
      </c>
    </row>
    <row r="162" spans="1:4" ht="25.5" x14ac:dyDescent="0.2">
      <c r="A162" s="37" t="s">
        <v>826</v>
      </c>
      <c r="B162" s="38" t="s">
        <v>829</v>
      </c>
      <c r="C162" s="39" t="s">
        <v>830</v>
      </c>
      <c r="D162" s="39" t="s">
        <v>831</v>
      </c>
    </row>
    <row r="163" spans="1:4" ht="25.5" x14ac:dyDescent="0.2">
      <c r="A163" s="37" t="s">
        <v>832</v>
      </c>
      <c r="B163" s="38">
        <v>2008</v>
      </c>
      <c r="C163" s="39" t="s">
        <v>833</v>
      </c>
      <c r="D163" s="39" t="s">
        <v>834</v>
      </c>
    </row>
    <row r="164" spans="1:4" ht="38.25" x14ac:dyDescent="0.2">
      <c r="A164" s="37" t="s">
        <v>835</v>
      </c>
      <c r="B164" s="38">
        <v>2000</v>
      </c>
      <c r="C164" s="39" t="s">
        <v>1911</v>
      </c>
      <c r="D164" s="39" t="s">
        <v>836</v>
      </c>
    </row>
    <row r="165" spans="1:4" ht="38.25" x14ac:dyDescent="0.2">
      <c r="A165" s="37" t="s">
        <v>837</v>
      </c>
      <c r="B165" s="38" t="s">
        <v>838</v>
      </c>
      <c r="C165" s="39" t="s">
        <v>839</v>
      </c>
      <c r="D165" s="39" t="s">
        <v>840</v>
      </c>
    </row>
    <row r="166" spans="1:4" ht="25.5" x14ac:dyDescent="0.2">
      <c r="A166" s="37" t="s">
        <v>841</v>
      </c>
      <c r="B166" s="38">
        <v>1987</v>
      </c>
      <c r="C166" s="39" t="s">
        <v>842</v>
      </c>
      <c r="D166" s="39" t="s">
        <v>843</v>
      </c>
    </row>
    <row r="167" spans="1:4" ht="25.5" x14ac:dyDescent="0.2">
      <c r="A167" s="37" t="s">
        <v>841</v>
      </c>
      <c r="B167" s="38">
        <v>2000</v>
      </c>
      <c r="C167" s="39" t="s">
        <v>1807</v>
      </c>
      <c r="D167" s="39" t="s">
        <v>844</v>
      </c>
    </row>
    <row r="168" spans="1:4" ht="38.25" x14ac:dyDescent="0.2">
      <c r="A168" s="37" t="s">
        <v>847</v>
      </c>
      <c r="B168" s="38">
        <v>1987</v>
      </c>
      <c r="C168" s="39" t="s">
        <v>848</v>
      </c>
      <c r="D168" s="39" t="s">
        <v>849</v>
      </c>
    </row>
    <row r="169" spans="1:4" ht="38.25" x14ac:dyDescent="0.2">
      <c r="A169" s="37" t="s">
        <v>847</v>
      </c>
      <c r="B169" s="38">
        <v>1988</v>
      </c>
      <c r="C169" s="39" t="s">
        <v>845</v>
      </c>
      <c r="D169" s="39" t="s">
        <v>846</v>
      </c>
    </row>
    <row r="170" spans="1:4" ht="25.5" x14ac:dyDescent="0.2">
      <c r="A170" s="37" t="s">
        <v>847</v>
      </c>
      <c r="B170" s="38">
        <v>1992</v>
      </c>
      <c r="C170" s="39" t="s">
        <v>1808</v>
      </c>
      <c r="D170" s="39" t="s">
        <v>850</v>
      </c>
    </row>
    <row r="171" spans="1:4" x14ac:dyDescent="0.2">
      <c r="A171" s="37" t="s">
        <v>860</v>
      </c>
      <c r="B171" s="38">
        <v>1842</v>
      </c>
      <c r="C171" s="39" t="s">
        <v>861</v>
      </c>
      <c r="D171" s="39" t="s">
        <v>862</v>
      </c>
    </row>
    <row r="172" spans="1:4" ht="38.25" x14ac:dyDescent="0.2">
      <c r="A172" s="37" t="s">
        <v>863</v>
      </c>
      <c r="B172" s="38">
        <v>2000</v>
      </c>
      <c r="C172" s="39" t="s">
        <v>864</v>
      </c>
      <c r="D172" s="39" t="s">
        <v>865</v>
      </c>
    </row>
    <row r="173" spans="1:4" ht="38.25" x14ac:dyDescent="0.2">
      <c r="A173" s="37" t="s">
        <v>866</v>
      </c>
      <c r="B173" s="38">
        <v>2018</v>
      </c>
      <c r="C173" s="39" t="s">
        <v>867</v>
      </c>
      <c r="D173" s="39" t="s">
        <v>868</v>
      </c>
    </row>
    <row r="174" spans="1:4" ht="25.5" x14ac:dyDescent="0.2">
      <c r="A174" s="37" t="s">
        <v>869</v>
      </c>
      <c r="B174" s="38">
        <v>2004</v>
      </c>
      <c r="C174" s="39" t="s">
        <v>870</v>
      </c>
      <c r="D174" s="39" t="s">
        <v>871</v>
      </c>
    </row>
    <row r="175" spans="1:4" ht="38.25" x14ac:dyDescent="0.2">
      <c r="A175" s="37" t="s">
        <v>872</v>
      </c>
      <c r="B175" s="38">
        <v>2004</v>
      </c>
      <c r="C175" s="39" t="s">
        <v>873</v>
      </c>
      <c r="D175" s="39" t="s">
        <v>874</v>
      </c>
    </row>
    <row r="176" spans="1:4" ht="25.5" x14ac:dyDescent="0.2">
      <c r="A176" s="37" t="s">
        <v>875</v>
      </c>
      <c r="B176" s="38">
        <v>2009</v>
      </c>
      <c r="C176" s="39" t="s">
        <v>876</v>
      </c>
      <c r="D176" s="39" t="s">
        <v>877</v>
      </c>
    </row>
    <row r="177" spans="1:4" x14ac:dyDescent="0.2">
      <c r="A177" s="37" t="s">
        <v>878</v>
      </c>
      <c r="B177" s="38">
        <v>2001</v>
      </c>
      <c r="C177" s="39" t="s">
        <v>879</v>
      </c>
      <c r="D177" s="39" t="s">
        <v>880</v>
      </c>
    </row>
    <row r="178" spans="1:4" ht="25.5" x14ac:dyDescent="0.2">
      <c r="A178" s="37" t="s">
        <v>1809</v>
      </c>
      <c r="B178" s="38">
        <v>2018</v>
      </c>
      <c r="C178" s="39" t="s">
        <v>881</v>
      </c>
      <c r="D178" s="39" t="s">
        <v>882</v>
      </c>
    </row>
    <row r="179" spans="1:4" ht="25.5" x14ac:dyDescent="0.2">
      <c r="A179" s="37" t="s">
        <v>1504</v>
      </c>
      <c r="B179" s="38">
        <v>2016</v>
      </c>
      <c r="C179" s="39" t="s">
        <v>1501</v>
      </c>
      <c r="D179" s="39" t="s">
        <v>1499</v>
      </c>
    </row>
    <row r="180" spans="1:4" ht="25.5" x14ac:dyDescent="0.2">
      <c r="A180" s="37" t="s">
        <v>883</v>
      </c>
      <c r="B180" s="38">
        <v>1989</v>
      </c>
      <c r="C180" s="39" t="s">
        <v>884</v>
      </c>
      <c r="D180" s="39" t="s">
        <v>885</v>
      </c>
    </row>
    <row r="181" spans="1:4" ht="51" x14ac:dyDescent="0.2">
      <c r="A181" s="37" t="s">
        <v>886</v>
      </c>
      <c r="B181" s="38">
        <v>2013</v>
      </c>
      <c r="C181" s="39" t="s">
        <v>887</v>
      </c>
      <c r="D181" s="39" t="s">
        <v>888</v>
      </c>
    </row>
    <row r="182" spans="1:4" x14ac:dyDescent="0.2">
      <c r="A182" s="37" t="s">
        <v>889</v>
      </c>
      <c r="B182" s="38">
        <v>2007</v>
      </c>
      <c r="C182" s="39" t="s">
        <v>890</v>
      </c>
      <c r="D182" s="39" t="s">
        <v>891</v>
      </c>
    </row>
    <row r="183" spans="1:4" ht="25.5" x14ac:dyDescent="0.2">
      <c r="A183" s="37" t="s">
        <v>892</v>
      </c>
      <c r="B183" s="38">
        <v>1993</v>
      </c>
      <c r="C183" s="39" t="s">
        <v>893</v>
      </c>
      <c r="D183" s="39" t="s">
        <v>894</v>
      </c>
    </row>
    <row r="184" spans="1:4" ht="38.25" x14ac:dyDescent="0.2">
      <c r="A184" s="37" t="s">
        <v>895</v>
      </c>
      <c r="B184" s="38">
        <v>2012</v>
      </c>
      <c r="C184" s="39" t="s">
        <v>896</v>
      </c>
      <c r="D184" s="39" t="s">
        <v>897</v>
      </c>
    </row>
    <row r="185" spans="1:4" ht="25.5" x14ac:dyDescent="0.2">
      <c r="A185" s="37" t="s">
        <v>898</v>
      </c>
      <c r="B185" s="38">
        <v>1984</v>
      </c>
      <c r="C185" s="39" t="s">
        <v>899</v>
      </c>
      <c r="D185" s="39" t="s">
        <v>900</v>
      </c>
    </row>
    <row r="186" spans="1:4" x14ac:dyDescent="0.2">
      <c r="A186" s="37" t="s">
        <v>901</v>
      </c>
      <c r="B186" s="38">
        <v>1985</v>
      </c>
      <c r="C186" s="39" t="s">
        <v>902</v>
      </c>
      <c r="D186" s="39" t="s">
        <v>903</v>
      </c>
    </row>
    <row r="187" spans="1:4" ht="25.5" x14ac:dyDescent="0.2">
      <c r="A187" s="37" t="s">
        <v>904</v>
      </c>
      <c r="B187" s="38">
        <v>2007</v>
      </c>
      <c r="C187" s="39" t="s">
        <v>905</v>
      </c>
      <c r="D187" s="39" t="s">
        <v>906</v>
      </c>
    </row>
    <row r="188" spans="1:4" ht="25.5" x14ac:dyDescent="0.2">
      <c r="A188" s="37" t="s">
        <v>1930</v>
      </c>
      <c r="B188" s="38">
        <v>2012</v>
      </c>
      <c r="C188" s="39" t="s">
        <v>1931</v>
      </c>
      <c r="D188" s="39" t="s">
        <v>1932</v>
      </c>
    </row>
    <row r="189" spans="1:4" ht="38.25" x14ac:dyDescent="0.2">
      <c r="A189" s="37" t="s">
        <v>907</v>
      </c>
      <c r="B189" s="38">
        <v>1987</v>
      </c>
      <c r="C189" s="39" t="s">
        <v>908</v>
      </c>
      <c r="D189" s="39" t="s">
        <v>909</v>
      </c>
    </row>
    <row r="190" spans="1:4" ht="25.5" x14ac:dyDescent="0.2">
      <c r="A190" s="37" t="s">
        <v>910</v>
      </c>
      <c r="B190" s="38">
        <v>1981</v>
      </c>
      <c r="C190" s="39" t="s">
        <v>911</v>
      </c>
      <c r="D190" s="39" t="s">
        <v>912</v>
      </c>
    </row>
    <row r="191" spans="1:4" ht="25.5" x14ac:dyDescent="0.2">
      <c r="A191" s="37" t="s">
        <v>913</v>
      </c>
      <c r="B191" s="38">
        <v>1980</v>
      </c>
      <c r="C191" s="39" t="s">
        <v>914</v>
      </c>
      <c r="D191" s="39" t="s">
        <v>915</v>
      </c>
    </row>
    <row r="192" spans="1:4" x14ac:dyDescent="0.2">
      <c r="A192" s="37" t="s">
        <v>916</v>
      </c>
      <c r="B192" s="38">
        <v>1838</v>
      </c>
      <c r="C192" s="39" t="s">
        <v>917</v>
      </c>
      <c r="D192" s="39" t="s">
        <v>918</v>
      </c>
    </row>
    <row r="193" spans="1:4" x14ac:dyDescent="0.2">
      <c r="A193" s="37" t="s">
        <v>916</v>
      </c>
      <c r="B193" s="38">
        <v>1844</v>
      </c>
      <c r="C193" s="39" t="s">
        <v>919</v>
      </c>
      <c r="D193" s="39" t="s">
        <v>920</v>
      </c>
    </row>
    <row r="194" spans="1:4" ht="38.25" x14ac:dyDescent="0.2">
      <c r="A194" s="37" t="s">
        <v>921</v>
      </c>
      <c r="B194" s="38">
        <v>2016</v>
      </c>
      <c r="C194" s="39" t="s">
        <v>923</v>
      </c>
      <c r="D194" s="39" t="s">
        <v>922</v>
      </c>
    </row>
    <row r="195" spans="1:4" ht="25.5" x14ac:dyDescent="0.2">
      <c r="A195" s="37" t="s">
        <v>1933</v>
      </c>
      <c r="B195" s="38">
        <v>2020</v>
      </c>
      <c r="C195" s="39" t="s">
        <v>1934</v>
      </c>
      <c r="D195" s="39" t="s">
        <v>1935</v>
      </c>
    </row>
    <row r="196" spans="1:4" ht="38.25" x14ac:dyDescent="0.2">
      <c r="A196" s="37" t="s">
        <v>924</v>
      </c>
      <c r="B196" s="38">
        <v>2006</v>
      </c>
      <c r="C196" s="39" t="s">
        <v>1810</v>
      </c>
      <c r="D196" s="39" t="s">
        <v>925</v>
      </c>
    </row>
    <row r="197" spans="1:4" ht="25.5" x14ac:dyDescent="0.2">
      <c r="A197" s="37" t="s">
        <v>926</v>
      </c>
      <c r="B197" s="38">
        <v>1975</v>
      </c>
      <c r="C197" s="39" t="s">
        <v>927</v>
      </c>
      <c r="D197" s="39" t="s">
        <v>928</v>
      </c>
    </row>
    <row r="198" spans="1:4" ht="25.5" x14ac:dyDescent="0.2">
      <c r="A198" s="37" t="s">
        <v>929</v>
      </c>
      <c r="B198" s="38">
        <v>2012</v>
      </c>
      <c r="C198" s="39" t="s">
        <v>1811</v>
      </c>
      <c r="D198" s="39" t="s">
        <v>930</v>
      </c>
    </row>
    <row r="199" spans="1:4" ht="25.5" x14ac:dyDescent="0.2">
      <c r="A199" s="37" t="s">
        <v>931</v>
      </c>
      <c r="B199" s="38">
        <v>2005</v>
      </c>
      <c r="C199" s="39" t="s">
        <v>1812</v>
      </c>
      <c r="D199" s="39" t="s">
        <v>1813</v>
      </c>
    </row>
    <row r="200" spans="1:4" ht="25.5" x14ac:dyDescent="0.2">
      <c r="A200" s="37" t="s">
        <v>931</v>
      </c>
      <c r="B200" s="38">
        <v>2007</v>
      </c>
      <c r="C200" s="39" t="s">
        <v>932</v>
      </c>
      <c r="D200" s="39" t="s">
        <v>1772</v>
      </c>
    </row>
    <row r="201" spans="1:4" ht="38.25" x14ac:dyDescent="0.2">
      <c r="A201" s="37" t="s">
        <v>931</v>
      </c>
      <c r="B201" s="38">
        <v>2014</v>
      </c>
      <c r="C201" s="39" t="s">
        <v>933</v>
      </c>
      <c r="D201" s="39" t="s">
        <v>1771</v>
      </c>
    </row>
    <row r="202" spans="1:4" ht="25.5" x14ac:dyDescent="0.2">
      <c r="A202" s="37" t="s">
        <v>934</v>
      </c>
      <c r="B202" s="38">
        <v>2003</v>
      </c>
      <c r="C202" s="39" t="s">
        <v>935</v>
      </c>
      <c r="D202" s="39" t="s">
        <v>1814</v>
      </c>
    </row>
    <row r="203" spans="1:4" ht="38.25" x14ac:dyDescent="0.2">
      <c r="A203" s="37" t="s">
        <v>936</v>
      </c>
      <c r="B203" s="38">
        <v>2017</v>
      </c>
      <c r="C203" s="39" t="s">
        <v>1815</v>
      </c>
      <c r="D203" s="39" t="s">
        <v>937</v>
      </c>
    </row>
    <row r="204" spans="1:4" ht="25.5" x14ac:dyDescent="0.2">
      <c r="A204" s="37" t="s">
        <v>938</v>
      </c>
      <c r="B204" s="38" t="s">
        <v>939</v>
      </c>
      <c r="C204" s="39" t="s">
        <v>1816</v>
      </c>
      <c r="D204" s="39" t="s">
        <v>1770</v>
      </c>
    </row>
    <row r="205" spans="1:4" ht="25.5" x14ac:dyDescent="0.2">
      <c r="A205" s="37" t="s">
        <v>940</v>
      </c>
      <c r="B205" s="38" t="s">
        <v>783</v>
      </c>
      <c r="C205" s="39" t="s">
        <v>941</v>
      </c>
      <c r="D205" s="39" t="s">
        <v>1769</v>
      </c>
    </row>
    <row r="206" spans="1:4" ht="25.5" x14ac:dyDescent="0.2">
      <c r="A206" s="37" t="s">
        <v>942</v>
      </c>
      <c r="B206" s="38" t="s">
        <v>815</v>
      </c>
      <c r="C206" s="39" t="s">
        <v>943</v>
      </c>
      <c r="D206" s="39" t="s">
        <v>1768</v>
      </c>
    </row>
    <row r="207" spans="1:4" ht="25.5" x14ac:dyDescent="0.2">
      <c r="A207" s="37" t="s">
        <v>944</v>
      </c>
      <c r="B207" s="38">
        <v>2016</v>
      </c>
      <c r="C207" s="39" t="s">
        <v>1817</v>
      </c>
      <c r="D207" s="39" t="s">
        <v>1767</v>
      </c>
    </row>
    <row r="208" spans="1:4" ht="38.25" x14ac:dyDescent="0.2">
      <c r="A208" s="37" t="s">
        <v>945</v>
      </c>
      <c r="B208" s="38" t="s">
        <v>946</v>
      </c>
      <c r="C208" s="39" t="s">
        <v>947</v>
      </c>
      <c r="D208" s="39" t="s">
        <v>948</v>
      </c>
    </row>
    <row r="209" spans="1:4" ht="51" x14ac:dyDescent="0.2">
      <c r="A209" s="37" t="s">
        <v>949</v>
      </c>
      <c r="B209" s="38">
        <v>2004</v>
      </c>
      <c r="C209" s="39" t="s">
        <v>950</v>
      </c>
      <c r="D209" s="39" t="s">
        <v>1773</v>
      </c>
    </row>
    <row r="210" spans="1:4" ht="25.5" x14ac:dyDescent="0.2">
      <c r="A210" s="37" t="s">
        <v>951</v>
      </c>
      <c r="B210" s="38">
        <v>2008</v>
      </c>
      <c r="C210" s="39" t="s">
        <v>952</v>
      </c>
      <c r="D210" s="39" t="s">
        <v>1774</v>
      </c>
    </row>
    <row r="211" spans="1:4" ht="25.5" x14ac:dyDescent="0.2">
      <c r="A211" s="37" t="s">
        <v>953</v>
      </c>
      <c r="B211" s="38">
        <v>2007</v>
      </c>
      <c r="C211" s="39" t="s">
        <v>1818</v>
      </c>
      <c r="D211" s="39" t="s">
        <v>954</v>
      </c>
    </row>
    <row r="212" spans="1:4" ht="25.5" x14ac:dyDescent="0.2">
      <c r="A212" s="37" t="s">
        <v>955</v>
      </c>
      <c r="B212" s="38">
        <v>1967</v>
      </c>
      <c r="C212" s="39" t="s">
        <v>956</v>
      </c>
      <c r="D212" s="39" t="s">
        <v>957</v>
      </c>
    </row>
    <row r="213" spans="1:4" ht="25.5" x14ac:dyDescent="0.2">
      <c r="A213" s="37" t="s">
        <v>958</v>
      </c>
      <c r="B213" s="38">
        <v>2007</v>
      </c>
      <c r="C213" s="39" t="s">
        <v>959</v>
      </c>
      <c r="D213" s="39" t="s">
        <v>960</v>
      </c>
    </row>
    <row r="214" spans="1:4" ht="25.5" x14ac:dyDescent="0.2">
      <c r="A214" s="37" t="s">
        <v>961</v>
      </c>
      <c r="B214" s="38">
        <v>2006</v>
      </c>
      <c r="C214" s="39" t="s">
        <v>962</v>
      </c>
      <c r="D214" s="39" t="s">
        <v>963</v>
      </c>
    </row>
    <row r="215" spans="1:4" ht="25.5" x14ac:dyDescent="0.2">
      <c r="A215" s="37" t="s">
        <v>964</v>
      </c>
      <c r="B215" s="38">
        <v>2008</v>
      </c>
      <c r="C215" s="39" t="s">
        <v>965</v>
      </c>
      <c r="D215" s="39" t="s">
        <v>966</v>
      </c>
    </row>
    <row r="216" spans="1:4" ht="38.25" x14ac:dyDescent="0.2">
      <c r="A216" s="37" t="s">
        <v>967</v>
      </c>
      <c r="B216" s="231">
        <v>2011</v>
      </c>
      <c r="C216" s="39" t="s">
        <v>1819</v>
      </c>
      <c r="D216" s="39" t="s">
        <v>968</v>
      </c>
    </row>
    <row r="217" spans="1:4" ht="25.5" x14ac:dyDescent="0.2">
      <c r="A217" s="37" t="s">
        <v>969</v>
      </c>
      <c r="B217" s="38">
        <v>2008</v>
      </c>
      <c r="C217" s="39" t="s">
        <v>1820</v>
      </c>
      <c r="D217" s="39" t="s">
        <v>970</v>
      </c>
    </row>
    <row r="218" spans="1:4" ht="25.5" x14ac:dyDescent="0.2">
      <c r="A218" s="37" t="s">
        <v>971</v>
      </c>
      <c r="B218" s="38">
        <v>2011</v>
      </c>
      <c r="C218" s="39" t="s">
        <v>972</v>
      </c>
      <c r="D218" s="39" t="s">
        <v>973</v>
      </c>
    </row>
    <row r="219" spans="1:4" ht="25.5" x14ac:dyDescent="0.2">
      <c r="A219" s="37" t="s">
        <v>974</v>
      </c>
      <c r="B219" s="38">
        <v>2000</v>
      </c>
      <c r="C219" s="39" t="s">
        <v>975</v>
      </c>
      <c r="D219" s="39" t="s">
        <v>976</v>
      </c>
    </row>
    <row r="220" spans="1:4" ht="25.5" x14ac:dyDescent="0.2">
      <c r="A220" s="37" t="s">
        <v>977</v>
      </c>
      <c r="B220" s="38">
        <v>2007</v>
      </c>
      <c r="C220" s="39" t="s">
        <v>978</v>
      </c>
      <c r="D220" s="39" t="s">
        <v>979</v>
      </c>
    </row>
    <row r="221" spans="1:4" ht="38.25" x14ac:dyDescent="0.2">
      <c r="A221" s="37" t="s">
        <v>980</v>
      </c>
      <c r="B221" s="38">
        <v>2005</v>
      </c>
      <c r="C221" s="39" t="s">
        <v>981</v>
      </c>
      <c r="D221" s="39" t="s">
        <v>982</v>
      </c>
    </row>
    <row r="222" spans="1:4" ht="25.5" x14ac:dyDescent="0.2">
      <c r="A222" s="37" t="s">
        <v>983</v>
      </c>
      <c r="B222" s="38">
        <v>1998</v>
      </c>
      <c r="C222" s="39" t="s">
        <v>984</v>
      </c>
      <c r="D222" s="230" t="s">
        <v>985</v>
      </c>
    </row>
    <row r="223" spans="1:4" ht="25.5" x14ac:dyDescent="0.2">
      <c r="A223" s="37" t="s">
        <v>1793</v>
      </c>
      <c r="B223" s="38">
        <v>2020</v>
      </c>
      <c r="C223" s="39" t="s">
        <v>1794</v>
      </c>
      <c r="D223" s="39" t="s">
        <v>1795</v>
      </c>
    </row>
    <row r="224" spans="1:4" ht="25.5" x14ac:dyDescent="0.2">
      <c r="A224" s="37" t="s">
        <v>986</v>
      </c>
      <c r="B224" s="38">
        <v>1985</v>
      </c>
      <c r="C224" s="39" t="s">
        <v>987</v>
      </c>
      <c r="D224" s="39" t="s">
        <v>988</v>
      </c>
    </row>
    <row r="225" spans="1:13" ht="38.25" x14ac:dyDescent="0.2">
      <c r="A225" s="37" t="s">
        <v>989</v>
      </c>
      <c r="B225" s="38">
        <v>2015</v>
      </c>
      <c r="C225" s="39" t="s">
        <v>990</v>
      </c>
      <c r="D225" s="39" t="s">
        <v>991</v>
      </c>
    </row>
    <row r="226" spans="1:13" ht="25.5" x14ac:dyDescent="0.2">
      <c r="A226" s="37" t="s">
        <v>992</v>
      </c>
      <c r="B226" s="38" t="s">
        <v>524</v>
      </c>
      <c r="C226" s="39" t="s">
        <v>993</v>
      </c>
      <c r="D226" s="39" t="s">
        <v>994</v>
      </c>
    </row>
    <row r="227" spans="1:13" ht="51" x14ac:dyDescent="0.2">
      <c r="A227" s="37" t="s">
        <v>995</v>
      </c>
      <c r="B227" s="38">
        <v>1848</v>
      </c>
      <c r="C227" s="39" t="s">
        <v>996</v>
      </c>
      <c r="D227" s="39" t="s">
        <v>997</v>
      </c>
    </row>
    <row r="228" spans="1:13" ht="25.5" x14ac:dyDescent="0.2">
      <c r="A228" s="37" t="s">
        <v>998</v>
      </c>
      <c r="B228" s="38">
        <v>1984</v>
      </c>
      <c r="C228" s="39" t="s">
        <v>999</v>
      </c>
      <c r="D228" s="39" t="s">
        <v>1000</v>
      </c>
    </row>
    <row r="229" spans="1:13" x14ac:dyDescent="0.2">
      <c r="A229" s="37" t="s">
        <v>1001</v>
      </c>
      <c r="B229" s="38">
        <v>1968</v>
      </c>
      <c r="C229" s="39" t="s">
        <v>1002</v>
      </c>
      <c r="D229" s="39" t="s">
        <v>1821</v>
      </c>
    </row>
    <row r="230" spans="1:13" ht="25.5" x14ac:dyDescent="0.2">
      <c r="A230" s="37" t="s">
        <v>1003</v>
      </c>
      <c r="B230" s="38">
        <v>2001</v>
      </c>
      <c r="C230" s="39" t="s">
        <v>1823</v>
      </c>
      <c r="D230" s="39" t="s">
        <v>1004</v>
      </c>
      <c r="E230" s="219"/>
      <c r="F230" s="219"/>
      <c r="G230" s="219"/>
      <c r="H230" s="219"/>
      <c r="I230" s="219"/>
      <c r="J230" s="219"/>
      <c r="K230" s="219"/>
      <c r="L230" s="219"/>
      <c r="M230" s="219"/>
    </row>
    <row r="231" spans="1:13" ht="25.5" x14ac:dyDescent="0.2">
      <c r="A231" s="37" t="s">
        <v>1005</v>
      </c>
      <c r="B231" s="38">
        <v>1992</v>
      </c>
      <c r="C231" s="39" t="s">
        <v>1006</v>
      </c>
      <c r="D231" s="39" t="s">
        <v>1824</v>
      </c>
    </row>
    <row r="232" spans="1:13" ht="28.5" x14ac:dyDescent="0.2">
      <c r="A232" s="37" t="s">
        <v>1007</v>
      </c>
      <c r="B232" s="38">
        <v>1992</v>
      </c>
      <c r="C232" s="39" t="s">
        <v>1008</v>
      </c>
      <c r="D232" s="39" t="s">
        <v>1826</v>
      </c>
    </row>
    <row r="233" spans="1:13" ht="25.5" x14ac:dyDescent="0.2">
      <c r="A233" s="37" t="s">
        <v>1009</v>
      </c>
      <c r="B233" s="38">
        <v>1945</v>
      </c>
      <c r="C233" s="39" t="s">
        <v>1010</v>
      </c>
      <c r="D233" s="39" t="s">
        <v>1825</v>
      </c>
    </row>
    <row r="234" spans="1:13" ht="25.5" x14ac:dyDescent="0.2">
      <c r="A234" s="37" t="s">
        <v>1822</v>
      </c>
      <c r="B234" s="38">
        <v>1940</v>
      </c>
      <c r="C234" s="39" t="s">
        <v>1426</v>
      </c>
      <c r="D234" s="39" t="s">
        <v>1827</v>
      </c>
    </row>
    <row r="235" spans="1:13" ht="38.25" x14ac:dyDescent="0.2">
      <c r="A235" s="37" t="s">
        <v>1433</v>
      </c>
      <c r="B235" s="38">
        <v>2013</v>
      </c>
      <c r="C235" s="39" t="s">
        <v>1431</v>
      </c>
      <c r="D235" s="39" t="s">
        <v>1432</v>
      </c>
    </row>
    <row r="236" spans="1:13" ht="25.5" x14ac:dyDescent="0.2">
      <c r="A236" s="37" t="s">
        <v>1830</v>
      </c>
      <c r="B236" s="38">
        <v>1986</v>
      </c>
      <c r="C236" s="39" t="s">
        <v>1011</v>
      </c>
      <c r="D236" s="39" t="s">
        <v>1012</v>
      </c>
    </row>
    <row r="237" spans="1:13" ht="25.5" x14ac:dyDescent="0.2">
      <c r="A237" s="37" t="s">
        <v>1013</v>
      </c>
      <c r="B237" s="38">
        <v>2000</v>
      </c>
      <c r="C237" s="39" t="s">
        <v>1014</v>
      </c>
      <c r="D237" s="39" t="s">
        <v>1015</v>
      </c>
    </row>
    <row r="238" spans="1:13" ht="38.25" x14ac:dyDescent="0.2">
      <c r="A238" s="37" t="s">
        <v>1016</v>
      </c>
      <c r="B238" s="38">
        <v>2017</v>
      </c>
      <c r="C238" s="39" t="s">
        <v>1017</v>
      </c>
      <c r="D238" s="39" t="s">
        <v>1018</v>
      </c>
    </row>
    <row r="239" spans="1:13" ht="38.25" x14ac:dyDescent="0.2">
      <c r="A239" s="37" t="s">
        <v>1460</v>
      </c>
      <c r="B239" s="38">
        <v>2019</v>
      </c>
      <c r="C239" s="39" t="s">
        <v>1461</v>
      </c>
      <c r="D239" s="39" t="s">
        <v>1828</v>
      </c>
    </row>
    <row r="240" spans="1:13" ht="25.5" x14ac:dyDescent="0.2">
      <c r="A240" s="37" t="s">
        <v>1019</v>
      </c>
      <c r="B240" s="38">
        <v>1999</v>
      </c>
      <c r="C240" s="39" t="s">
        <v>1020</v>
      </c>
      <c r="D240" s="39" t="s">
        <v>1829</v>
      </c>
    </row>
    <row r="241" spans="1:4" ht="38.25" x14ac:dyDescent="0.2">
      <c r="A241" s="37" t="s">
        <v>1021</v>
      </c>
      <c r="B241" s="38">
        <v>2006</v>
      </c>
      <c r="C241" s="39" t="s">
        <v>1427</v>
      </c>
      <c r="D241" s="39" t="s">
        <v>1022</v>
      </c>
    </row>
    <row r="242" spans="1:4" ht="38.25" x14ac:dyDescent="0.2">
      <c r="A242" s="37" t="s">
        <v>1021</v>
      </c>
      <c r="B242" s="38">
        <v>2007</v>
      </c>
      <c r="C242" s="39" t="s">
        <v>1023</v>
      </c>
      <c r="D242" s="39" t="s">
        <v>1024</v>
      </c>
    </row>
    <row r="243" spans="1:4" ht="25.5" x14ac:dyDescent="0.2">
      <c r="A243" s="37" t="s">
        <v>1025</v>
      </c>
      <c r="B243" s="38">
        <v>2000</v>
      </c>
      <c r="C243" s="39" t="s">
        <v>1026</v>
      </c>
      <c r="D243" s="39" t="s">
        <v>1027</v>
      </c>
    </row>
    <row r="244" spans="1:4" ht="25.5" x14ac:dyDescent="0.2">
      <c r="A244" s="37" t="s">
        <v>1028</v>
      </c>
      <c r="B244" s="38">
        <v>2007</v>
      </c>
      <c r="C244" s="39" t="s">
        <v>1029</v>
      </c>
      <c r="D244" s="39" t="s">
        <v>1030</v>
      </c>
    </row>
    <row r="245" spans="1:4" ht="51" x14ac:dyDescent="0.2">
      <c r="A245" s="37" t="s">
        <v>1031</v>
      </c>
      <c r="B245" s="38">
        <v>2008</v>
      </c>
      <c r="C245" s="39" t="s">
        <v>1032</v>
      </c>
      <c r="D245" s="39" t="s">
        <v>1033</v>
      </c>
    </row>
    <row r="246" spans="1:4" ht="25.5" x14ac:dyDescent="0.2">
      <c r="A246" s="37" t="s">
        <v>1034</v>
      </c>
      <c r="B246" s="38">
        <v>1999</v>
      </c>
      <c r="C246" s="39" t="s">
        <v>1035</v>
      </c>
      <c r="D246" s="39" t="s">
        <v>1036</v>
      </c>
    </row>
    <row r="247" spans="1:4" ht="25.5" x14ac:dyDescent="0.2">
      <c r="A247" s="229" t="s">
        <v>1037</v>
      </c>
      <c r="B247" s="234">
        <v>2017</v>
      </c>
      <c r="C247" s="230" t="s">
        <v>1038</v>
      </c>
      <c r="D247" s="230" t="s">
        <v>1039</v>
      </c>
    </row>
    <row r="248" spans="1:4" ht="25.5" x14ac:dyDescent="0.2">
      <c r="A248" s="37" t="s">
        <v>1040</v>
      </c>
      <c r="B248" s="38">
        <v>2014</v>
      </c>
      <c r="C248" s="39" t="s">
        <v>1041</v>
      </c>
      <c r="D248" s="39" t="s">
        <v>1042</v>
      </c>
    </row>
    <row r="249" spans="1:4" ht="25.5" x14ac:dyDescent="0.2">
      <c r="A249" s="37" t="s">
        <v>1043</v>
      </c>
      <c r="B249" s="38">
        <v>2009</v>
      </c>
      <c r="C249" s="39" t="s">
        <v>1044</v>
      </c>
      <c r="D249" s="39" t="s">
        <v>1045</v>
      </c>
    </row>
    <row r="250" spans="1:4" ht="38.25" x14ac:dyDescent="0.2">
      <c r="A250" s="37" t="s">
        <v>1046</v>
      </c>
      <c r="B250" s="38">
        <v>1997</v>
      </c>
      <c r="C250" s="39" t="s">
        <v>1047</v>
      </c>
      <c r="D250" s="39" t="s">
        <v>1048</v>
      </c>
    </row>
    <row r="251" spans="1:4" ht="27" x14ac:dyDescent="0.2">
      <c r="A251" s="37" t="s">
        <v>1049</v>
      </c>
      <c r="B251" s="38">
        <v>1999</v>
      </c>
      <c r="C251" s="39" t="s">
        <v>1434</v>
      </c>
      <c r="D251" s="39" t="s">
        <v>1435</v>
      </c>
    </row>
    <row r="252" spans="1:4" ht="25.5" x14ac:dyDescent="0.2">
      <c r="A252" s="39" t="s">
        <v>1050</v>
      </c>
      <c r="B252" s="227">
        <v>1999</v>
      </c>
      <c r="C252" s="39" t="s">
        <v>1051</v>
      </c>
      <c r="D252" s="39" t="s">
        <v>1052</v>
      </c>
    </row>
    <row r="253" spans="1:4" ht="25.5" x14ac:dyDescent="0.2">
      <c r="A253" s="37" t="s">
        <v>1053</v>
      </c>
      <c r="B253" s="38">
        <v>2004</v>
      </c>
      <c r="C253" s="39" t="s">
        <v>1054</v>
      </c>
      <c r="D253" s="39" t="s">
        <v>1055</v>
      </c>
    </row>
    <row r="254" spans="1:4" ht="25.5" x14ac:dyDescent="0.2">
      <c r="A254" s="37" t="s">
        <v>1056</v>
      </c>
      <c r="B254" s="38">
        <v>2008</v>
      </c>
      <c r="C254" s="39" t="s">
        <v>1057</v>
      </c>
      <c r="D254" s="39" t="s">
        <v>1436</v>
      </c>
    </row>
    <row r="255" spans="1:4" ht="38.25" x14ac:dyDescent="0.2">
      <c r="A255" s="37" t="s">
        <v>1457</v>
      </c>
      <c r="B255" s="38">
        <v>2010</v>
      </c>
      <c r="C255" s="39" t="s">
        <v>1458</v>
      </c>
      <c r="D255" s="39" t="s">
        <v>1459</v>
      </c>
    </row>
    <row r="256" spans="1:4" ht="38.25" x14ac:dyDescent="0.2">
      <c r="A256" s="37" t="s">
        <v>1058</v>
      </c>
      <c r="B256" s="38">
        <v>1999</v>
      </c>
      <c r="C256" s="39" t="s">
        <v>1059</v>
      </c>
      <c r="D256" s="39" t="s">
        <v>1060</v>
      </c>
    </row>
    <row r="257" spans="1:4" ht="25.5" x14ac:dyDescent="0.2">
      <c r="A257" s="39" t="s">
        <v>1437</v>
      </c>
      <c r="B257" s="227">
        <v>2008</v>
      </c>
      <c r="C257" s="39" t="s">
        <v>1061</v>
      </c>
      <c r="D257" s="39" t="s">
        <v>1062</v>
      </c>
    </row>
    <row r="258" spans="1:4" ht="25.5" x14ac:dyDescent="0.2">
      <c r="A258" s="37" t="s">
        <v>1503</v>
      </c>
      <c r="B258" s="38">
        <v>2005</v>
      </c>
      <c r="C258" s="39" t="s">
        <v>1502</v>
      </c>
      <c r="D258" s="39" t="s">
        <v>1508</v>
      </c>
    </row>
    <row r="259" spans="1:4" ht="25.5" x14ac:dyDescent="0.2">
      <c r="A259" s="39" t="s">
        <v>1831</v>
      </c>
      <c r="B259" s="38">
        <v>2008</v>
      </c>
      <c r="C259" s="39" t="s">
        <v>1063</v>
      </c>
      <c r="D259" s="39" t="s">
        <v>1438</v>
      </c>
    </row>
    <row r="260" spans="1:4" x14ac:dyDescent="0.2">
      <c r="A260" s="37" t="s">
        <v>1064</v>
      </c>
      <c r="B260" s="38">
        <v>1985</v>
      </c>
      <c r="C260" s="39" t="s">
        <v>1065</v>
      </c>
      <c r="D260" s="39" t="s">
        <v>1066</v>
      </c>
    </row>
    <row r="261" spans="1:4" x14ac:dyDescent="0.2">
      <c r="A261" s="37" t="s">
        <v>1067</v>
      </c>
      <c r="B261" s="38">
        <v>1890</v>
      </c>
      <c r="C261" s="39" t="s">
        <v>1068</v>
      </c>
      <c r="D261" s="39" t="s">
        <v>1069</v>
      </c>
    </row>
    <row r="262" spans="1:4" x14ac:dyDescent="0.2">
      <c r="A262" s="37" t="s">
        <v>1067</v>
      </c>
      <c r="B262" s="38">
        <v>1892</v>
      </c>
      <c r="C262" s="39" t="s">
        <v>1070</v>
      </c>
      <c r="D262" s="39" t="s">
        <v>1071</v>
      </c>
    </row>
    <row r="263" spans="1:4" x14ac:dyDescent="0.2">
      <c r="A263" s="37" t="s">
        <v>1067</v>
      </c>
      <c r="B263" s="38">
        <v>1899</v>
      </c>
      <c r="C263" s="39" t="s">
        <v>1072</v>
      </c>
      <c r="D263" s="39" t="s">
        <v>1073</v>
      </c>
    </row>
    <row r="264" spans="1:4" x14ac:dyDescent="0.2">
      <c r="A264" s="37" t="s">
        <v>1067</v>
      </c>
      <c r="B264" s="38">
        <v>1905</v>
      </c>
      <c r="C264" s="39" t="s">
        <v>1074</v>
      </c>
      <c r="D264" s="39" t="s">
        <v>1075</v>
      </c>
    </row>
    <row r="265" spans="1:4" x14ac:dyDescent="0.2">
      <c r="A265" s="37" t="s">
        <v>1067</v>
      </c>
      <c r="B265" s="38">
        <v>1907</v>
      </c>
      <c r="C265" s="39" t="s">
        <v>1076</v>
      </c>
      <c r="D265" s="39" t="s">
        <v>1077</v>
      </c>
    </row>
    <row r="266" spans="1:4" x14ac:dyDescent="0.2">
      <c r="A266" s="37" t="s">
        <v>1067</v>
      </c>
      <c r="B266" s="38">
        <v>1916</v>
      </c>
      <c r="C266" s="39" t="s">
        <v>1078</v>
      </c>
      <c r="D266" s="39" t="s">
        <v>1079</v>
      </c>
    </row>
    <row r="267" spans="1:4" x14ac:dyDescent="0.2">
      <c r="A267" s="37" t="s">
        <v>1067</v>
      </c>
      <c r="B267" s="38">
        <v>1933</v>
      </c>
      <c r="C267" s="39" t="s">
        <v>1080</v>
      </c>
      <c r="D267" s="39" t="s">
        <v>1081</v>
      </c>
    </row>
    <row r="268" spans="1:4" ht="25.5" x14ac:dyDescent="0.2">
      <c r="A268" s="37" t="s">
        <v>1067</v>
      </c>
      <c r="B268" s="38">
        <v>1934</v>
      </c>
      <c r="C268" s="39" t="s">
        <v>1082</v>
      </c>
      <c r="D268" s="39" t="s">
        <v>1083</v>
      </c>
    </row>
    <row r="269" spans="1:4" x14ac:dyDescent="0.2">
      <c r="A269" s="37" t="s">
        <v>1067</v>
      </c>
      <c r="B269" s="38">
        <v>1935</v>
      </c>
      <c r="C269" s="39" t="s">
        <v>1084</v>
      </c>
      <c r="D269" s="39" t="s">
        <v>1085</v>
      </c>
    </row>
    <row r="270" spans="1:4" x14ac:dyDescent="0.2">
      <c r="A270" s="37" t="s">
        <v>1067</v>
      </c>
      <c r="B270" s="38">
        <v>1952</v>
      </c>
      <c r="C270" s="39" t="s">
        <v>1086</v>
      </c>
      <c r="D270" s="39" t="s">
        <v>1087</v>
      </c>
    </row>
    <row r="271" spans="1:4" ht="25.5" x14ac:dyDescent="0.2">
      <c r="A271" s="37" t="s">
        <v>1088</v>
      </c>
      <c r="B271" s="38">
        <v>1998</v>
      </c>
      <c r="C271" s="39" t="s">
        <v>1089</v>
      </c>
      <c r="D271" s="39" t="s">
        <v>1833</v>
      </c>
    </row>
    <row r="272" spans="1:4" ht="38.25" x14ac:dyDescent="0.2">
      <c r="A272" s="37" t="s">
        <v>1090</v>
      </c>
      <c r="B272" s="38">
        <v>1993</v>
      </c>
      <c r="C272" s="39" t="s">
        <v>1091</v>
      </c>
      <c r="D272" s="39" t="s">
        <v>1092</v>
      </c>
    </row>
    <row r="273" spans="1:13" ht="25.5" x14ac:dyDescent="0.2">
      <c r="A273" s="37" t="s">
        <v>1093</v>
      </c>
      <c r="B273" s="38">
        <v>1995</v>
      </c>
      <c r="C273" s="39" t="s">
        <v>1094</v>
      </c>
      <c r="D273" s="39" t="s">
        <v>1095</v>
      </c>
    </row>
    <row r="274" spans="1:13" ht="25.5" x14ac:dyDescent="0.2">
      <c r="A274" s="37" t="s">
        <v>1096</v>
      </c>
      <c r="B274" s="38">
        <v>1988</v>
      </c>
      <c r="C274" s="39" t="s">
        <v>1097</v>
      </c>
      <c r="D274" s="39" t="s">
        <v>1832</v>
      </c>
    </row>
    <row r="275" spans="1:13" ht="25.5" x14ac:dyDescent="0.2">
      <c r="A275" s="37" t="s">
        <v>1098</v>
      </c>
      <c r="B275" s="38">
        <v>2002</v>
      </c>
      <c r="C275" s="39" t="s">
        <v>1099</v>
      </c>
      <c r="D275" s="39" t="s">
        <v>1100</v>
      </c>
    </row>
    <row r="276" spans="1:13" ht="30" x14ac:dyDescent="0.2">
      <c r="A276" s="37" t="s">
        <v>1101</v>
      </c>
      <c r="B276" s="38">
        <v>2008</v>
      </c>
      <c r="C276" s="39" t="s">
        <v>1102</v>
      </c>
      <c r="D276" s="39" t="s">
        <v>1103</v>
      </c>
    </row>
    <row r="277" spans="1:13" ht="38.25" x14ac:dyDescent="0.2">
      <c r="A277" s="37" t="s">
        <v>1104</v>
      </c>
      <c r="B277" s="38">
        <v>1989</v>
      </c>
      <c r="C277" s="39" t="s">
        <v>1105</v>
      </c>
      <c r="D277" s="39" t="s">
        <v>1834</v>
      </c>
    </row>
    <row r="278" spans="1:13" ht="38.25" x14ac:dyDescent="0.2">
      <c r="A278" s="37" t="s">
        <v>1106</v>
      </c>
      <c r="B278" s="38">
        <v>2006</v>
      </c>
      <c r="C278" s="39" t="s">
        <v>1107</v>
      </c>
      <c r="D278" s="39" t="s">
        <v>1108</v>
      </c>
    </row>
    <row r="279" spans="1:13" ht="38.25" x14ac:dyDescent="0.2">
      <c r="A279" s="37" t="s">
        <v>1109</v>
      </c>
      <c r="B279" s="38">
        <v>1997</v>
      </c>
      <c r="C279" s="39" t="s">
        <v>1110</v>
      </c>
      <c r="D279" s="39" t="s">
        <v>1111</v>
      </c>
    </row>
    <row r="280" spans="1:13" ht="38.25" x14ac:dyDescent="0.2">
      <c r="A280" s="37" t="s">
        <v>1112</v>
      </c>
      <c r="B280" s="38">
        <v>1995</v>
      </c>
      <c r="C280" s="39" t="s">
        <v>1113</v>
      </c>
      <c r="D280" s="39" t="s">
        <v>1114</v>
      </c>
    </row>
    <row r="281" spans="1:13" ht="25.5" x14ac:dyDescent="0.2">
      <c r="A281" s="37" t="s">
        <v>1115</v>
      </c>
      <c r="B281" s="38">
        <v>2015</v>
      </c>
      <c r="C281" s="39" t="s">
        <v>1116</v>
      </c>
      <c r="D281" s="39" t="s">
        <v>1117</v>
      </c>
    </row>
    <row r="282" spans="1:13" ht="25.5" x14ac:dyDescent="0.2">
      <c r="A282" s="37" t="s">
        <v>1118</v>
      </c>
      <c r="B282" s="38" t="s">
        <v>1119</v>
      </c>
      <c r="C282" s="39" t="s">
        <v>1120</v>
      </c>
      <c r="D282" s="39" t="s">
        <v>1835</v>
      </c>
    </row>
    <row r="283" spans="1:13" ht="25.5" x14ac:dyDescent="0.2">
      <c r="A283" s="37" t="s">
        <v>1121</v>
      </c>
      <c r="B283" s="38">
        <v>2002</v>
      </c>
      <c r="C283" s="39" t="s">
        <v>1836</v>
      </c>
      <c r="D283" s="39" t="s">
        <v>1122</v>
      </c>
    </row>
    <row r="284" spans="1:13" ht="25.5" x14ac:dyDescent="0.2">
      <c r="A284" s="37" t="s">
        <v>1123</v>
      </c>
      <c r="B284" s="38">
        <v>2003</v>
      </c>
      <c r="C284" s="39" t="s">
        <v>1124</v>
      </c>
      <c r="D284" s="39" t="s">
        <v>1125</v>
      </c>
      <c r="E284" s="219"/>
      <c r="F284" s="219"/>
      <c r="G284" s="219"/>
      <c r="H284" s="219"/>
      <c r="I284" s="219"/>
      <c r="J284" s="219"/>
      <c r="K284" s="219"/>
      <c r="L284" s="219"/>
      <c r="M284" s="219"/>
    </row>
    <row r="285" spans="1:13" ht="51" x14ac:dyDescent="0.2">
      <c r="A285" s="37" t="s">
        <v>1126</v>
      </c>
      <c r="B285" s="38">
        <v>2001</v>
      </c>
      <c r="C285" s="39" t="s">
        <v>1127</v>
      </c>
      <c r="D285" s="39" t="s">
        <v>1128</v>
      </c>
    </row>
    <row r="286" spans="1:13" ht="25.5" x14ac:dyDescent="0.2">
      <c r="A286" s="37" t="s">
        <v>1129</v>
      </c>
      <c r="B286" s="38">
        <v>2016</v>
      </c>
      <c r="C286" s="39" t="s">
        <v>1130</v>
      </c>
      <c r="D286" s="39" t="s">
        <v>1131</v>
      </c>
    </row>
    <row r="287" spans="1:13" x14ac:dyDescent="0.2">
      <c r="A287" s="37" t="s">
        <v>1132</v>
      </c>
      <c r="B287" s="38">
        <v>1988</v>
      </c>
      <c r="C287" s="39" t="s">
        <v>1424</v>
      </c>
      <c r="D287" s="39" t="s">
        <v>1133</v>
      </c>
    </row>
    <row r="288" spans="1:13" ht="38.25" x14ac:dyDescent="0.2">
      <c r="A288" s="37" t="s">
        <v>1134</v>
      </c>
      <c r="B288" s="38">
        <v>2004</v>
      </c>
      <c r="C288" s="39" t="s">
        <v>1135</v>
      </c>
      <c r="D288" s="39" t="s">
        <v>1136</v>
      </c>
    </row>
    <row r="289" spans="1:4" ht="38.25" x14ac:dyDescent="0.2">
      <c r="A289" s="37" t="s">
        <v>1137</v>
      </c>
      <c r="B289" s="38">
        <v>2008</v>
      </c>
      <c r="C289" s="39" t="s">
        <v>1138</v>
      </c>
      <c r="D289" s="39" t="s">
        <v>1139</v>
      </c>
    </row>
    <row r="290" spans="1:4" ht="25.5" x14ac:dyDescent="0.2">
      <c r="A290" s="37" t="s">
        <v>1140</v>
      </c>
      <c r="B290" s="38">
        <v>2003</v>
      </c>
      <c r="C290" s="39" t="s">
        <v>1141</v>
      </c>
      <c r="D290" s="39" t="s">
        <v>1142</v>
      </c>
    </row>
    <row r="291" spans="1:4" ht="38.25" x14ac:dyDescent="0.2">
      <c r="A291" s="39" t="s">
        <v>1143</v>
      </c>
      <c r="B291" s="227">
        <v>1998</v>
      </c>
      <c r="C291" s="39" t="s">
        <v>1144</v>
      </c>
      <c r="D291" s="39" t="s">
        <v>1145</v>
      </c>
    </row>
    <row r="292" spans="1:4" ht="38.25" x14ac:dyDescent="0.2">
      <c r="A292" s="37" t="s">
        <v>1146</v>
      </c>
      <c r="B292" s="38">
        <v>2011</v>
      </c>
      <c r="C292" s="39" t="s">
        <v>1425</v>
      </c>
      <c r="D292" s="39" t="s">
        <v>1147</v>
      </c>
    </row>
    <row r="293" spans="1:4" ht="38.25" x14ac:dyDescent="0.2">
      <c r="A293" s="37" t="s">
        <v>1148</v>
      </c>
      <c r="B293" s="38">
        <v>2013</v>
      </c>
      <c r="C293" s="39" t="s">
        <v>1149</v>
      </c>
      <c r="D293" s="39" t="s">
        <v>1150</v>
      </c>
    </row>
    <row r="294" spans="1:4" ht="25.5" x14ac:dyDescent="0.2">
      <c r="A294" s="37" t="s">
        <v>1151</v>
      </c>
      <c r="B294" s="38">
        <v>1990</v>
      </c>
      <c r="C294" s="39" t="s">
        <v>1152</v>
      </c>
      <c r="D294" s="39" t="s">
        <v>1153</v>
      </c>
    </row>
    <row r="295" spans="1:4" ht="38.25" x14ac:dyDescent="0.2">
      <c r="A295" s="37" t="s">
        <v>1151</v>
      </c>
      <c r="B295" s="38">
        <v>2000</v>
      </c>
      <c r="C295" s="39" t="s">
        <v>1154</v>
      </c>
      <c r="D295" s="39" t="s">
        <v>1155</v>
      </c>
    </row>
    <row r="296" spans="1:4" ht="38.25" x14ac:dyDescent="0.2">
      <c r="A296" s="37" t="s">
        <v>1151</v>
      </c>
      <c r="B296" s="227">
        <v>2001</v>
      </c>
      <c r="C296" s="39" t="s">
        <v>1156</v>
      </c>
      <c r="D296" s="39" t="s">
        <v>1157</v>
      </c>
    </row>
    <row r="297" spans="1:4" ht="44.25" x14ac:dyDescent="0.2">
      <c r="A297" s="37" t="s">
        <v>1151</v>
      </c>
      <c r="B297" s="38">
        <v>2001</v>
      </c>
      <c r="C297" s="39" t="s">
        <v>1188</v>
      </c>
      <c r="D297" s="39" t="s">
        <v>1849</v>
      </c>
    </row>
    <row r="298" spans="1:4" ht="25.5" x14ac:dyDescent="0.2">
      <c r="A298" s="37" t="s">
        <v>1151</v>
      </c>
      <c r="B298" s="38">
        <v>2005</v>
      </c>
      <c r="C298" s="39" t="s">
        <v>1158</v>
      </c>
      <c r="D298" s="39" t="s">
        <v>1159</v>
      </c>
    </row>
    <row r="299" spans="1:4" ht="38.25" x14ac:dyDescent="0.2">
      <c r="A299" s="37" t="s">
        <v>1151</v>
      </c>
      <c r="B299" s="38">
        <v>2007</v>
      </c>
      <c r="C299" s="39" t="s">
        <v>1190</v>
      </c>
      <c r="D299" s="39" t="s">
        <v>1847</v>
      </c>
    </row>
    <row r="300" spans="1:4" ht="25.5" x14ac:dyDescent="0.2">
      <c r="A300" s="37" t="s">
        <v>1151</v>
      </c>
      <c r="B300" s="38">
        <v>2008</v>
      </c>
      <c r="C300" s="39" t="s">
        <v>1160</v>
      </c>
      <c r="D300" s="39" t="s">
        <v>1161</v>
      </c>
    </row>
    <row r="301" spans="1:4" ht="63.75" x14ac:dyDescent="0.2">
      <c r="A301" s="37" t="s">
        <v>1151</v>
      </c>
      <c r="B301" s="38">
        <v>2013</v>
      </c>
      <c r="C301" s="39" t="s">
        <v>1189</v>
      </c>
      <c r="D301" s="39" t="s">
        <v>1848</v>
      </c>
    </row>
    <row r="302" spans="1:4" ht="38.25" x14ac:dyDescent="0.2">
      <c r="A302" s="37" t="s">
        <v>1151</v>
      </c>
      <c r="B302" s="38">
        <v>2014</v>
      </c>
      <c r="C302" s="39" t="s">
        <v>1162</v>
      </c>
      <c r="D302" s="39" t="s">
        <v>1163</v>
      </c>
    </row>
    <row r="303" spans="1:4" ht="25.5" x14ac:dyDescent="0.2">
      <c r="A303" s="37" t="s">
        <v>1151</v>
      </c>
      <c r="B303" s="38" t="s">
        <v>1164</v>
      </c>
      <c r="C303" s="39" t="s">
        <v>1165</v>
      </c>
      <c r="D303" s="39" t="s">
        <v>1166</v>
      </c>
    </row>
    <row r="304" spans="1:4" ht="38.25" x14ac:dyDescent="0.2">
      <c r="A304" s="37" t="s">
        <v>1151</v>
      </c>
      <c r="B304" s="38" t="s">
        <v>1167</v>
      </c>
      <c r="C304" s="39" t="s">
        <v>1168</v>
      </c>
      <c r="D304" s="39" t="s">
        <v>1169</v>
      </c>
    </row>
    <row r="305" spans="1:4" ht="38.25" x14ac:dyDescent="0.2">
      <c r="A305" s="37" t="s">
        <v>1170</v>
      </c>
      <c r="B305" s="38">
        <v>1995</v>
      </c>
      <c r="C305" s="39" t="s">
        <v>1171</v>
      </c>
      <c r="D305" s="39" t="s">
        <v>1172</v>
      </c>
    </row>
    <row r="306" spans="1:4" ht="38.25" x14ac:dyDescent="0.2">
      <c r="A306" s="37" t="s">
        <v>1173</v>
      </c>
      <c r="B306" s="38">
        <v>2005</v>
      </c>
      <c r="C306" s="39" t="s">
        <v>1174</v>
      </c>
      <c r="D306" s="39" t="s">
        <v>1175</v>
      </c>
    </row>
    <row r="307" spans="1:4" ht="25.5" x14ac:dyDescent="0.2">
      <c r="A307" s="37" t="s">
        <v>1796</v>
      </c>
      <c r="B307" s="38">
        <v>1999</v>
      </c>
      <c r="C307" s="39" t="s">
        <v>1797</v>
      </c>
      <c r="D307" s="39" t="s">
        <v>1798</v>
      </c>
    </row>
    <row r="308" spans="1:4" ht="51" x14ac:dyDescent="0.2">
      <c r="A308" s="37" t="s">
        <v>1796</v>
      </c>
      <c r="B308" s="38">
        <v>2006</v>
      </c>
      <c r="C308" s="39" t="s">
        <v>1192</v>
      </c>
      <c r="D308" s="39" t="s">
        <v>1837</v>
      </c>
    </row>
    <row r="309" spans="1:4" ht="38.25" x14ac:dyDescent="0.2">
      <c r="A309" s="37" t="s">
        <v>1429</v>
      </c>
      <c r="B309" s="38">
        <v>2016</v>
      </c>
      <c r="C309" s="39" t="s">
        <v>1428</v>
      </c>
      <c r="D309" s="39" t="s">
        <v>1430</v>
      </c>
    </row>
    <row r="310" spans="1:4" ht="38.25" x14ac:dyDescent="0.2">
      <c r="A310" s="37" t="s">
        <v>1843</v>
      </c>
      <c r="B310" s="38">
        <v>2011</v>
      </c>
      <c r="C310" s="39" t="s">
        <v>1193</v>
      </c>
      <c r="D310" s="39" t="s">
        <v>1850</v>
      </c>
    </row>
    <row r="311" spans="1:4" ht="25.5" x14ac:dyDescent="0.2">
      <c r="A311" s="39" t="s">
        <v>1176</v>
      </c>
      <c r="B311" s="227">
        <v>1996</v>
      </c>
      <c r="C311" s="39" t="s">
        <v>1177</v>
      </c>
      <c r="D311" s="39" t="s">
        <v>1178</v>
      </c>
    </row>
    <row r="312" spans="1:4" ht="38.25" x14ac:dyDescent="0.2">
      <c r="A312" s="37" t="s">
        <v>1176</v>
      </c>
      <c r="B312" s="38">
        <v>1998</v>
      </c>
      <c r="C312" s="39" t="s">
        <v>1179</v>
      </c>
      <c r="D312" s="39" t="s">
        <v>1838</v>
      </c>
    </row>
    <row r="313" spans="1:4" ht="25.5" x14ac:dyDescent="0.2">
      <c r="A313" s="39" t="s">
        <v>1180</v>
      </c>
      <c r="B313" s="227">
        <v>2006</v>
      </c>
      <c r="C313" s="39" t="s">
        <v>1181</v>
      </c>
      <c r="D313" s="39" t="s">
        <v>1182</v>
      </c>
    </row>
    <row r="314" spans="1:4" ht="72.75" x14ac:dyDescent="0.2">
      <c r="A314" s="37" t="s">
        <v>1842</v>
      </c>
      <c r="B314" s="38">
        <v>2013</v>
      </c>
      <c r="C314" s="39" t="s">
        <v>1191</v>
      </c>
      <c r="D314" s="39" t="s">
        <v>1846</v>
      </c>
    </row>
    <row r="315" spans="1:4" ht="25.5" x14ac:dyDescent="0.2">
      <c r="A315" s="37" t="s">
        <v>1183</v>
      </c>
      <c r="B315" s="38">
        <v>2002</v>
      </c>
      <c r="C315" s="39" t="s">
        <v>1184</v>
      </c>
      <c r="D315" s="39" t="s">
        <v>1839</v>
      </c>
    </row>
    <row r="316" spans="1:4" ht="25.5" x14ac:dyDescent="0.2">
      <c r="A316" s="37" t="s">
        <v>1183</v>
      </c>
      <c r="B316" s="38">
        <v>2002</v>
      </c>
      <c r="C316" s="39" t="s">
        <v>1185</v>
      </c>
      <c r="D316" s="39" t="s">
        <v>1840</v>
      </c>
    </row>
    <row r="317" spans="1:4" ht="25.5" x14ac:dyDescent="0.2">
      <c r="A317" s="37" t="s">
        <v>1186</v>
      </c>
      <c r="B317" s="38">
        <v>2001</v>
      </c>
      <c r="C317" s="39" t="s">
        <v>1187</v>
      </c>
      <c r="D317" s="39" t="s">
        <v>1841</v>
      </c>
    </row>
    <row r="318" spans="1:4" ht="25.5" x14ac:dyDescent="0.2">
      <c r="A318" s="37" t="s">
        <v>1194</v>
      </c>
      <c r="B318" s="38">
        <v>1817</v>
      </c>
      <c r="C318" s="39" t="s">
        <v>1195</v>
      </c>
      <c r="D318" s="39" t="s">
        <v>1845</v>
      </c>
    </row>
    <row r="319" spans="1:4" x14ac:dyDescent="0.2">
      <c r="A319" s="37" t="s">
        <v>1194</v>
      </c>
      <c r="B319" s="38">
        <v>1821</v>
      </c>
      <c r="C319" s="39" t="s">
        <v>1196</v>
      </c>
      <c r="D319" s="39" t="s">
        <v>1844</v>
      </c>
    </row>
    <row r="320" spans="1:4" ht="38.25" x14ac:dyDescent="0.2">
      <c r="A320" s="37" t="s">
        <v>1197</v>
      </c>
      <c r="B320" s="38">
        <v>1995</v>
      </c>
      <c r="C320" s="39" t="s">
        <v>1198</v>
      </c>
      <c r="D320" s="39" t="s">
        <v>1851</v>
      </c>
    </row>
    <row r="321" spans="1:4" ht="25.5" x14ac:dyDescent="0.2">
      <c r="A321" s="37" t="s">
        <v>1711</v>
      </c>
      <c r="B321" s="38">
        <v>2020</v>
      </c>
      <c r="C321" s="39" t="s">
        <v>1710</v>
      </c>
      <c r="D321" s="39" t="s">
        <v>1715</v>
      </c>
    </row>
    <row r="322" spans="1:4" ht="25.5" x14ac:dyDescent="0.2">
      <c r="A322" s="37" t="s">
        <v>1199</v>
      </c>
      <c r="B322" s="38">
        <v>2005</v>
      </c>
      <c r="C322" s="39" t="s">
        <v>1200</v>
      </c>
      <c r="D322" s="39" t="s">
        <v>1201</v>
      </c>
    </row>
    <row r="323" spans="1:4" x14ac:dyDescent="0.2">
      <c r="A323" s="37" t="s">
        <v>1202</v>
      </c>
      <c r="B323" s="38">
        <v>1993</v>
      </c>
      <c r="C323" s="39" t="s">
        <v>1203</v>
      </c>
      <c r="D323" s="39" t="s">
        <v>1852</v>
      </c>
    </row>
    <row r="324" spans="1:4" x14ac:dyDescent="0.2">
      <c r="A324" s="37" t="s">
        <v>1204</v>
      </c>
      <c r="B324" s="38">
        <v>1987</v>
      </c>
      <c r="C324" s="39" t="s">
        <v>1205</v>
      </c>
      <c r="D324" s="39" t="s">
        <v>1206</v>
      </c>
    </row>
    <row r="325" spans="1:4" x14ac:dyDescent="0.2">
      <c r="A325" s="37" t="s">
        <v>1207</v>
      </c>
      <c r="B325" s="38">
        <v>1996</v>
      </c>
      <c r="C325" s="39" t="s">
        <v>1208</v>
      </c>
      <c r="D325" s="39" t="s">
        <v>1853</v>
      </c>
    </row>
    <row r="326" spans="1:4" ht="25.5" x14ac:dyDescent="0.2">
      <c r="A326" s="37" t="s">
        <v>1209</v>
      </c>
      <c r="B326" s="38">
        <v>2010</v>
      </c>
      <c r="C326" s="39" t="s">
        <v>1210</v>
      </c>
      <c r="D326" s="39" t="s">
        <v>1854</v>
      </c>
    </row>
    <row r="327" spans="1:4" ht="25.5" x14ac:dyDescent="0.2">
      <c r="A327" s="37" t="s">
        <v>1209</v>
      </c>
      <c r="B327" s="38">
        <v>2011</v>
      </c>
      <c r="C327" s="39" t="s">
        <v>1211</v>
      </c>
      <c r="D327" s="39" t="s">
        <v>1212</v>
      </c>
    </row>
    <row r="328" spans="1:4" x14ac:dyDescent="0.2">
      <c r="A328" s="37" t="s">
        <v>1213</v>
      </c>
      <c r="B328" s="38">
        <v>1978</v>
      </c>
      <c r="C328" s="39" t="s">
        <v>1214</v>
      </c>
      <c r="D328" s="39" t="s">
        <v>1855</v>
      </c>
    </row>
    <row r="329" spans="1:4" ht="25.5" x14ac:dyDescent="0.2">
      <c r="A329" s="37" t="s">
        <v>1215</v>
      </c>
      <c r="B329" s="38">
        <v>2003</v>
      </c>
      <c r="C329" s="39" t="s">
        <v>1216</v>
      </c>
      <c r="D329" s="39" t="s">
        <v>1217</v>
      </c>
    </row>
    <row r="330" spans="1:4" x14ac:dyDescent="0.2">
      <c r="A330" s="37" t="s">
        <v>1215</v>
      </c>
      <c r="B330" s="38">
        <v>2004</v>
      </c>
      <c r="C330" s="39" t="s">
        <v>1218</v>
      </c>
      <c r="D330" s="39" t="s">
        <v>1219</v>
      </c>
    </row>
    <row r="331" spans="1:4" ht="25.5" x14ac:dyDescent="0.2">
      <c r="A331" s="37" t="s">
        <v>1220</v>
      </c>
      <c r="B331" s="38">
        <v>1973</v>
      </c>
      <c r="C331" s="39" t="s">
        <v>1221</v>
      </c>
      <c r="D331" s="39" t="s">
        <v>1222</v>
      </c>
    </row>
    <row r="332" spans="1:4" ht="25.5" x14ac:dyDescent="0.2">
      <c r="A332" s="37" t="s">
        <v>1856</v>
      </c>
      <c r="B332" s="38">
        <v>2015</v>
      </c>
      <c r="C332" s="39" t="s">
        <v>1223</v>
      </c>
      <c r="D332" s="39" t="s">
        <v>1224</v>
      </c>
    </row>
    <row r="333" spans="1:4" ht="25.5" x14ac:dyDescent="0.2">
      <c r="A333" s="37" t="s">
        <v>1225</v>
      </c>
      <c r="B333" s="231">
        <v>2016</v>
      </c>
      <c r="C333" s="39" t="s">
        <v>1226</v>
      </c>
      <c r="D333" s="39" t="s">
        <v>1227</v>
      </c>
    </row>
    <row r="334" spans="1:4" x14ac:dyDescent="0.2">
      <c r="A334" s="37" t="s">
        <v>1228</v>
      </c>
      <c r="B334" s="38">
        <v>2007</v>
      </c>
      <c r="C334" s="39" t="s">
        <v>1229</v>
      </c>
      <c r="D334" s="39" t="s">
        <v>1230</v>
      </c>
    </row>
    <row r="335" spans="1:4" ht="38.25" x14ac:dyDescent="0.2">
      <c r="A335" s="37" t="s">
        <v>1231</v>
      </c>
      <c r="B335" s="38">
        <v>1883</v>
      </c>
      <c r="C335" s="39" t="s">
        <v>1232</v>
      </c>
      <c r="D335" s="39" t="s">
        <v>1857</v>
      </c>
    </row>
    <row r="336" spans="1:4" ht="51" x14ac:dyDescent="0.2">
      <c r="A336" s="37" t="s">
        <v>1231</v>
      </c>
      <c r="B336" s="38">
        <v>1893</v>
      </c>
      <c r="C336" s="39" t="s">
        <v>1233</v>
      </c>
      <c r="D336" s="39" t="s">
        <v>1234</v>
      </c>
    </row>
    <row r="337" spans="1:4" ht="25.5" x14ac:dyDescent="0.2">
      <c r="A337" s="37" t="s">
        <v>1235</v>
      </c>
      <c r="B337" s="38">
        <v>1865</v>
      </c>
      <c r="C337" s="39" t="s">
        <v>1236</v>
      </c>
      <c r="D337" s="39" t="s">
        <v>1237</v>
      </c>
    </row>
    <row r="338" spans="1:4" x14ac:dyDescent="0.2">
      <c r="A338" s="37" t="s">
        <v>1238</v>
      </c>
      <c r="B338" s="38">
        <v>1999</v>
      </c>
      <c r="C338" s="39" t="s">
        <v>1239</v>
      </c>
      <c r="D338" s="39" t="s">
        <v>1240</v>
      </c>
    </row>
    <row r="339" spans="1:4" x14ac:dyDescent="0.2">
      <c r="A339" s="37" t="s">
        <v>1238</v>
      </c>
      <c r="B339" s="38">
        <v>2006</v>
      </c>
      <c r="C339" s="39" t="s">
        <v>1241</v>
      </c>
      <c r="D339" s="39" t="s">
        <v>1242</v>
      </c>
    </row>
    <row r="340" spans="1:4" x14ac:dyDescent="0.2">
      <c r="A340" s="37" t="s">
        <v>1243</v>
      </c>
      <c r="B340" s="38">
        <v>1950</v>
      </c>
      <c r="C340" s="39" t="s">
        <v>1244</v>
      </c>
      <c r="D340" s="39" t="s">
        <v>1245</v>
      </c>
    </row>
    <row r="341" spans="1:4" x14ac:dyDescent="0.2">
      <c r="A341" s="37" t="s">
        <v>1243</v>
      </c>
      <c r="B341" s="38">
        <v>1966</v>
      </c>
      <c r="C341" s="39" t="s">
        <v>1246</v>
      </c>
      <c r="D341" s="39" t="s">
        <v>1247</v>
      </c>
    </row>
    <row r="342" spans="1:4" ht="25.5" x14ac:dyDescent="0.2">
      <c r="A342" s="37" t="s">
        <v>1243</v>
      </c>
      <c r="B342" s="38">
        <v>1970</v>
      </c>
      <c r="C342" s="39" t="s">
        <v>1248</v>
      </c>
      <c r="D342" s="39" t="s">
        <v>1249</v>
      </c>
    </row>
    <row r="343" spans="1:4" ht="25.5" x14ac:dyDescent="0.2">
      <c r="A343" s="37" t="s">
        <v>1243</v>
      </c>
      <c r="B343" s="38">
        <v>1975</v>
      </c>
      <c r="C343" s="39" t="s">
        <v>1250</v>
      </c>
      <c r="D343" s="39" t="s">
        <v>1251</v>
      </c>
    </row>
    <row r="344" spans="1:4" x14ac:dyDescent="0.2">
      <c r="A344" s="37" t="s">
        <v>1243</v>
      </c>
      <c r="B344" s="38">
        <v>1981</v>
      </c>
      <c r="C344" s="39" t="s">
        <v>1252</v>
      </c>
      <c r="D344" s="39" t="s">
        <v>1253</v>
      </c>
    </row>
    <row r="345" spans="1:4" ht="25.5" x14ac:dyDescent="0.2">
      <c r="A345" s="37" t="s">
        <v>1243</v>
      </c>
      <c r="B345" s="38">
        <v>1981</v>
      </c>
      <c r="C345" s="39" t="s">
        <v>1254</v>
      </c>
      <c r="D345" s="39" t="s">
        <v>1255</v>
      </c>
    </row>
    <row r="346" spans="1:4" ht="25.5" x14ac:dyDescent="0.2">
      <c r="A346" s="37" t="s">
        <v>1243</v>
      </c>
      <c r="B346" s="38">
        <v>1985</v>
      </c>
      <c r="C346" s="39" t="s">
        <v>1256</v>
      </c>
      <c r="D346" s="39" t="s">
        <v>1861</v>
      </c>
    </row>
    <row r="347" spans="1:4" ht="38.25" x14ac:dyDescent="0.2">
      <c r="A347" s="37" t="s">
        <v>1243</v>
      </c>
      <c r="B347" s="38">
        <v>1987</v>
      </c>
      <c r="C347" s="39" t="s">
        <v>1257</v>
      </c>
      <c r="D347" s="39" t="s">
        <v>1858</v>
      </c>
    </row>
    <row r="348" spans="1:4" ht="38.25" x14ac:dyDescent="0.2">
      <c r="A348" s="37" t="s">
        <v>1243</v>
      </c>
      <c r="B348" s="38">
        <v>2003</v>
      </c>
      <c r="C348" s="39" t="s">
        <v>1258</v>
      </c>
      <c r="D348" s="39" t="s">
        <v>1259</v>
      </c>
    </row>
    <row r="349" spans="1:4" x14ac:dyDescent="0.2">
      <c r="A349" s="37" t="s">
        <v>1243</v>
      </c>
      <c r="B349" s="38" t="s">
        <v>1260</v>
      </c>
      <c r="C349" s="39" t="s">
        <v>1261</v>
      </c>
      <c r="D349" s="39" t="s">
        <v>1860</v>
      </c>
    </row>
    <row r="350" spans="1:4" x14ac:dyDescent="0.2">
      <c r="A350" s="37" t="s">
        <v>1243</v>
      </c>
      <c r="B350" s="38" t="s">
        <v>1262</v>
      </c>
      <c r="C350" s="39" t="s">
        <v>1859</v>
      </c>
      <c r="D350" s="39" t="s">
        <v>1247</v>
      </c>
    </row>
    <row r="351" spans="1:4" x14ac:dyDescent="0.2">
      <c r="A351" s="37" t="s">
        <v>1263</v>
      </c>
      <c r="B351" s="38">
        <v>1987</v>
      </c>
      <c r="C351" s="39" t="s">
        <v>1264</v>
      </c>
      <c r="D351" s="39" t="s">
        <v>1265</v>
      </c>
    </row>
    <row r="352" spans="1:4" ht="25.5" x14ac:dyDescent="0.2">
      <c r="A352" s="39" t="s">
        <v>1266</v>
      </c>
      <c r="B352" s="227">
        <v>1984</v>
      </c>
      <c r="C352" s="39" t="s">
        <v>1267</v>
      </c>
      <c r="D352" s="39" t="s">
        <v>1268</v>
      </c>
    </row>
    <row r="353" spans="1:4" ht="25.5" x14ac:dyDescent="0.2">
      <c r="A353" s="37" t="s">
        <v>1269</v>
      </c>
      <c r="B353" s="38">
        <v>1985</v>
      </c>
      <c r="C353" s="39" t="s">
        <v>1270</v>
      </c>
      <c r="D353" s="39" t="s">
        <v>1271</v>
      </c>
    </row>
    <row r="354" spans="1:4" ht="38.25" x14ac:dyDescent="0.2">
      <c r="A354" s="37" t="s">
        <v>1272</v>
      </c>
      <c r="B354" s="38">
        <v>1925</v>
      </c>
      <c r="C354" s="39" t="s">
        <v>1273</v>
      </c>
      <c r="D354" s="39" t="s">
        <v>1862</v>
      </c>
    </row>
    <row r="355" spans="1:4" ht="25.5" x14ac:dyDescent="0.2">
      <c r="A355" s="37" t="s">
        <v>1274</v>
      </c>
      <c r="B355" s="38">
        <v>2011</v>
      </c>
      <c r="C355" s="39" t="s">
        <v>1275</v>
      </c>
      <c r="D355" s="39" t="s">
        <v>1863</v>
      </c>
    </row>
    <row r="356" spans="1:4" ht="25.5" x14ac:dyDescent="0.2">
      <c r="A356" s="37" t="s">
        <v>1276</v>
      </c>
      <c r="B356" s="38">
        <v>1996</v>
      </c>
      <c r="C356" s="39" t="s">
        <v>1277</v>
      </c>
      <c r="D356" s="39" t="s">
        <v>1278</v>
      </c>
    </row>
    <row r="357" spans="1:4" ht="38.25" x14ac:dyDescent="0.2">
      <c r="A357" s="37" t="s">
        <v>1279</v>
      </c>
      <c r="B357" s="38">
        <v>1991</v>
      </c>
      <c r="C357" s="39" t="s">
        <v>1280</v>
      </c>
      <c r="D357" s="39" t="s">
        <v>1281</v>
      </c>
    </row>
    <row r="358" spans="1:4" x14ac:dyDescent="0.2">
      <c r="A358" s="37" t="s">
        <v>1282</v>
      </c>
      <c r="B358" s="38">
        <v>1968</v>
      </c>
      <c r="C358" s="39" t="s">
        <v>1283</v>
      </c>
      <c r="D358" s="39" t="s">
        <v>1864</v>
      </c>
    </row>
    <row r="359" spans="1:4" ht="25.5" x14ac:dyDescent="0.2">
      <c r="A359" s="37" t="s">
        <v>1284</v>
      </c>
      <c r="B359" s="38">
        <v>1984</v>
      </c>
      <c r="C359" s="39" t="s">
        <v>1285</v>
      </c>
      <c r="D359" s="39" t="s">
        <v>1286</v>
      </c>
    </row>
    <row r="360" spans="1:4" ht="38.25" x14ac:dyDescent="0.2">
      <c r="A360" s="37" t="s">
        <v>1287</v>
      </c>
      <c r="B360" s="38">
        <v>1991</v>
      </c>
      <c r="C360" s="39" t="s">
        <v>1866</v>
      </c>
      <c r="D360" s="39" t="s">
        <v>1281</v>
      </c>
    </row>
    <row r="361" spans="1:4" ht="38.25" x14ac:dyDescent="0.2">
      <c r="A361" s="37" t="s">
        <v>1287</v>
      </c>
      <c r="B361" s="38">
        <v>2002</v>
      </c>
      <c r="C361" s="39" t="s">
        <v>1867</v>
      </c>
      <c r="D361" s="39" t="s">
        <v>1288</v>
      </c>
    </row>
    <row r="362" spans="1:4" ht="25.5" x14ac:dyDescent="0.2">
      <c r="A362" s="37" t="s">
        <v>1289</v>
      </c>
      <c r="B362" s="38">
        <v>1857</v>
      </c>
      <c r="C362" s="39" t="s">
        <v>1290</v>
      </c>
      <c r="D362" s="39" t="s">
        <v>1865</v>
      </c>
    </row>
    <row r="363" spans="1:4" ht="25.5" x14ac:dyDescent="0.2">
      <c r="A363" s="37" t="s">
        <v>1291</v>
      </c>
      <c r="B363" s="38">
        <v>1863</v>
      </c>
      <c r="C363" s="39" t="s">
        <v>1868</v>
      </c>
      <c r="D363" s="39" t="s">
        <v>1874</v>
      </c>
    </row>
    <row r="364" spans="1:4" ht="25.5" x14ac:dyDescent="0.2">
      <c r="A364" s="37" t="s">
        <v>1291</v>
      </c>
      <c r="B364" s="38">
        <v>1865</v>
      </c>
      <c r="C364" s="39" t="s">
        <v>1869</v>
      </c>
      <c r="D364" s="39" t="s">
        <v>1870</v>
      </c>
    </row>
    <row r="365" spans="1:4" ht="38.25" x14ac:dyDescent="0.2">
      <c r="A365" s="37" t="s">
        <v>1291</v>
      </c>
      <c r="B365" s="38">
        <v>1866</v>
      </c>
      <c r="C365" s="39" t="s">
        <v>1871</v>
      </c>
      <c r="D365" s="39" t="s">
        <v>1875</v>
      </c>
    </row>
    <row r="366" spans="1:4" ht="25.5" x14ac:dyDescent="0.2">
      <c r="A366" s="37" t="s">
        <v>1292</v>
      </c>
      <c r="B366" s="38">
        <v>2007</v>
      </c>
      <c r="C366" s="39" t="s">
        <v>1872</v>
      </c>
      <c r="D366" s="39" t="s">
        <v>1873</v>
      </c>
    </row>
    <row r="367" spans="1:4" ht="51" x14ac:dyDescent="0.2">
      <c r="A367" s="37" t="s">
        <v>1293</v>
      </c>
      <c r="B367" s="38">
        <v>1998</v>
      </c>
      <c r="C367" s="39" t="s">
        <v>1294</v>
      </c>
      <c r="D367" s="39" t="s">
        <v>1295</v>
      </c>
    </row>
    <row r="368" spans="1:4" ht="63.75" x14ac:dyDescent="0.2">
      <c r="A368" s="37" t="s">
        <v>1296</v>
      </c>
      <c r="B368" s="38">
        <v>1998</v>
      </c>
      <c r="C368" s="39" t="s">
        <v>1297</v>
      </c>
      <c r="D368" s="39" t="s">
        <v>1298</v>
      </c>
    </row>
    <row r="369" spans="1:4" x14ac:dyDescent="0.2">
      <c r="A369" s="37" t="s">
        <v>1299</v>
      </c>
      <c r="B369" s="38">
        <v>2016</v>
      </c>
      <c r="C369" s="39" t="s">
        <v>1300</v>
      </c>
      <c r="D369" s="39" t="s">
        <v>1301</v>
      </c>
    </row>
    <row r="370" spans="1:4" ht="38.25" x14ac:dyDescent="0.2">
      <c r="A370" s="37" t="s">
        <v>1302</v>
      </c>
      <c r="B370" s="38">
        <v>1998</v>
      </c>
      <c r="C370" s="39" t="s">
        <v>1303</v>
      </c>
      <c r="D370" s="39" t="s">
        <v>1304</v>
      </c>
    </row>
    <row r="371" spans="1:4" ht="25.5" x14ac:dyDescent="0.2">
      <c r="A371" s="37" t="s">
        <v>1302</v>
      </c>
      <c r="B371" s="38">
        <v>2003</v>
      </c>
      <c r="C371" s="39" t="s">
        <v>1305</v>
      </c>
      <c r="D371" s="39" t="s">
        <v>1876</v>
      </c>
    </row>
    <row r="372" spans="1:4" ht="38.25" x14ac:dyDescent="0.2">
      <c r="A372" s="37" t="s">
        <v>1302</v>
      </c>
      <c r="B372" s="38">
        <v>2006</v>
      </c>
      <c r="C372" s="39" t="s">
        <v>1306</v>
      </c>
      <c r="D372" s="39" t="s">
        <v>1877</v>
      </c>
    </row>
    <row r="373" spans="1:4" ht="38.25" x14ac:dyDescent="0.2">
      <c r="A373" s="37" t="s">
        <v>1302</v>
      </c>
      <c r="B373" s="38">
        <v>2007</v>
      </c>
      <c r="C373" s="39" t="s">
        <v>1307</v>
      </c>
      <c r="D373" s="39" t="s">
        <v>1308</v>
      </c>
    </row>
    <row r="374" spans="1:4" ht="38.25" x14ac:dyDescent="0.2">
      <c r="A374" s="37" t="s">
        <v>1302</v>
      </c>
      <c r="B374" s="38">
        <v>2008</v>
      </c>
      <c r="C374" s="39" t="s">
        <v>1309</v>
      </c>
      <c r="D374" s="39" t="s">
        <v>1310</v>
      </c>
    </row>
    <row r="375" spans="1:4" ht="38.25" x14ac:dyDescent="0.2">
      <c r="A375" s="37" t="s">
        <v>1302</v>
      </c>
      <c r="B375" s="38">
        <v>2008</v>
      </c>
      <c r="C375" s="39" t="s">
        <v>1311</v>
      </c>
      <c r="D375" s="39" t="s">
        <v>1312</v>
      </c>
    </row>
    <row r="376" spans="1:4" ht="38.25" x14ac:dyDescent="0.2">
      <c r="A376" s="37" t="s">
        <v>1302</v>
      </c>
      <c r="B376" s="38">
        <v>2008</v>
      </c>
      <c r="C376" s="39" t="s">
        <v>1313</v>
      </c>
      <c r="D376" s="39" t="s">
        <v>1314</v>
      </c>
    </row>
    <row r="377" spans="1:4" ht="63.75" x14ac:dyDescent="0.2">
      <c r="A377" s="37" t="s">
        <v>1315</v>
      </c>
      <c r="B377" s="38">
        <v>1998</v>
      </c>
      <c r="C377" s="39" t="s">
        <v>1316</v>
      </c>
      <c r="D377" s="39" t="s">
        <v>1317</v>
      </c>
    </row>
    <row r="378" spans="1:4" ht="25.5" x14ac:dyDescent="0.2">
      <c r="A378" s="37" t="s">
        <v>1318</v>
      </c>
      <c r="B378" s="38">
        <v>1976</v>
      </c>
      <c r="C378" s="39" t="s">
        <v>1319</v>
      </c>
      <c r="D378" s="39" t="s">
        <v>1878</v>
      </c>
    </row>
    <row r="379" spans="1:4" ht="25.5" x14ac:dyDescent="0.2">
      <c r="A379" s="37" t="s">
        <v>1318</v>
      </c>
      <c r="B379" s="38">
        <v>1979</v>
      </c>
      <c r="C379" s="39" t="s">
        <v>1320</v>
      </c>
      <c r="D379" s="39" t="s">
        <v>1883</v>
      </c>
    </row>
    <row r="380" spans="1:4" ht="25.5" x14ac:dyDescent="0.2">
      <c r="A380" s="37" t="s">
        <v>1318</v>
      </c>
      <c r="B380" s="38">
        <v>1984</v>
      </c>
      <c r="C380" s="39" t="s">
        <v>1321</v>
      </c>
      <c r="D380" s="39" t="s">
        <v>1882</v>
      </c>
    </row>
    <row r="381" spans="1:4" ht="38.25" x14ac:dyDescent="0.2">
      <c r="A381" s="37" t="s">
        <v>1318</v>
      </c>
      <c r="B381" s="38">
        <v>1994</v>
      </c>
      <c r="C381" s="39" t="s">
        <v>1322</v>
      </c>
      <c r="D381" s="39" t="s">
        <v>1881</v>
      </c>
    </row>
    <row r="382" spans="1:4" ht="25.5" x14ac:dyDescent="0.2">
      <c r="A382" s="37" t="s">
        <v>1318</v>
      </c>
      <c r="B382" s="38">
        <v>1995</v>
      </c>
      <c r="C382" s="39" t="s">
        <v>1323</v>
      </c>
      <c r="D382" s="39" t="s">
        <v>1884</v>
      </c>
    </row>
    <row r="383" spans="1:4" ht="38.25" x14ac:dyDescent="0.2">
      <c r="A383" s="37" t="s">
        <v>1318</v>
      </c>
      <c r="B383" s="38">
        <v>1996</v>
      </c>
      <c r="C383" s="39" t="s">
        <v>1322</v>
      </c>
      <c r="D383" s="39" t="s">
        <v>1880</v>
      </c>
    </row>
    <row r="384" spans="1:4" ht="38.25" x14ac:dyDescent="0.2">
      <c r="A384" s="37" t="s">
        <v>1318</v>
      </c>
      <c r="B384" s="38">
        <v>2000</v>
      </c>
      <c r="C384" s="39" t="s">
        <v>1324</v>
      </c>
      <c r="D384" s="39" t="s">
        <v>1879</v>
      </c>
    </row>
    <row r="385" spans="1:4" ht="38.25" x14ac:dyDescent="0.2">
      <c r="A385" s="37" t="s">
        <v>1318</v>
      </c>
      <c r="B385" s="38">
        <v>2008</v>
      </c>
      <c r="C385" s="39" t="s">
        <v>1325</v>
      </c>
      <c r="D385" s="39" t="s">
        <v>1326</v>
      </c>
    </row>
    <row r="386" spans="1:4" ht="89.25" x14ac:dyDescent="0.2">
      <c r="A386" s="37" t="s">
        <v>1318</v>
      </c>
      <c r="B386" s="38" t="s">
        <v>1167</v>
      </c>
      <c r="C386" s="39" t="s">
        <v>1885</v>
      </c>
      <c r="D386" s="39" t="s">
        <v>1327</v>
      </c>
    </row>
    <row r="387" spans="1:4" ht="38.25" x14ac:dyDescent="0.2">
      <c r="A387" s="37" t="s">
        <v>1328</v>
      </c>
      <c r="B387" s="38">
        <v>2003</v>
      </c>
      <c r="C387" s="39" t="s">
        <v>1329</v>
      </c>
      <c r="D387" s="39" t="s">
        <v>1330</v>
      </c>
    </row>
    <row r="388" spans="1:4" ht="25.5" x14ac:dyDescent="0.2">
      <c r="A388" s="37" t="s">
        <v>1331</v>
      </c>
      <c r="B388" s="38">
        <v>1999</v>
      </c>
      <c r="C388" s="39" t="s">
        <v>1332</v>
      </c>
      <c r="D388" s="39" t="s">
        <v>1333</v>
      </c>
    </row>
    <row r="389" spans="1:4" ht="25.5" x14ac:dyDescent="0.2">
      <c r="A389" s="37" t="s">
        <v>1331</v>
      </c>
      <c r="B389" s="38">
        <v>2009</v>
      </c>
      <c r="C389" s="39" t="s">
        <v>1334</v>
      </c>
      <c r="D389" s="39" t="s">
        <v>1335</v>
      </c>
    </row>
    <row r="390" spans="1:4" ht="25.5" x14ac:dyDescent="0.2">
      <c r="A390" s="37" t="s">
        <v>1331</v>
      </c>
      <c r="B390" s="38">
        <v>2010</v>
      </c>
      <c r="C390" s="39" t="s">
        <v>1336</v>
      </c>
      <c r="D390" s="39" t="s">
        <v>1337</v>
      </c>
    </row>
    <row r="391" spans="1:4" ht="25.5" x14ac:dyDescent="0.2">
      <c r="A391" s="37" t="s">
        <v>1331</v>
      </c>
      <c r="B391" s="38">
        <v>2012</v>
      </c>
      <c r="C391" s="39" t="s">
        <v>1338</v>
      </c>
      <c r="D391" s="39" t="s">
        <v>1339</v>
      </c>
    </row>
    <row r="392" spans="1:4" ht="25.5" x14ac:dyDescent="0.2">
      <c r="A392" s="37" t="s">
        <v>1331</v>
      </c>
      <c r="B392" s="38">
        <v>2015</v>
      </c>
      <c r="C392" s="39" t="s">
        <v>1340</v>
      </c>
      <c r="D392" s="39" t="s">
        <v>1341</v>
      </c>
    </row>
    <row r="393" spans="1:4" ht="25.5" x14ac:dyDescent="0.2">
      <c r="A393" s="37" t="s">
        <v>1331</v>
      </c>
      <c r="B393" s="38">
        <v>2015</v>
      </c>
      <c r="C393" s="39" t="s">
        <v>1342</v>
      </c>
      <c r="D393" s="39" t="s">
        <v>1343</v>
      </c>
    </row>
    <row r="394" spans="1:4" ht="25.5" x14ac:dyDescent="0.2">
      <c r="A394" s="37" t="s">
        <v>1331</v>
      </c>
      <c r="B394" s="38">
        <v>2015</v>
      </c>
      <c r="C394" s="39" t="s">
        <v>1344</v>
      </c>
      <c r="D394" s="39" t="s">
        <v>1345</v>
      </c>
    </row>
    <row r="395" spans="1:4" ht="25.5" x14ac:dyDescent="0.2">
      <c r="A395" s="37" t="s">
        <v>1331</v>
      </c>
      <c r="B395" s="38">
        <v>2015</v>
      </c>
      <c r="C395" s="39" t="s">
        <v>1346</v>
      </c>
      <c r="D395" s="39" t="s">
        <v>1347</v>
      </c>
    </row>
    <row r="396" spans="1:4" ht="38.25" x14ac:dyDescent="0.2">
      <c r="A396" s="37" t="s">
        <v>1331</v>
      </c>
      <c r="B396" s="38">
        <v>2015</v>
      </c>
      <c r="C396" s="39" t="s">
        <v>1886</v>
      </c>
      <c r="D396" s="39" t="s">
        <v>1887</v>
      </c>
    </row>
    <row r="397" spans="1:4" ht="25.5" x14ac:dyDescent="0.2">
      <c r="A397" s="37" t="s">
        <v>1331</v>
      </c>
      <c r="B397" s="38">
        <v>2015</v>
      </c>
      <c r="C397" s="39" t="s">
        <v>1348</v>
      </c>
      <c r="D397" s="39" t="s">
        <v>1349</v>
      </c>
    </row>
    <row r="398" spans="1:4" ht="38.25" x14ac:dyDescent="0.2">
      <c r="A398" s="37" t="s">
        <v>1331</v>
      </c>
      <c r="B398" s="38">
        <v>2016</v>
      </c>
      <c r="C398" s="39" t="s">
        <v>1888</v>
      </c>
      <c r="D398" s="39" t="s">
        <v>1350</v>
      </c>
    </row>
    <row r="399" spans="1:4" ht="25.5" x14ac:dyDescent="0.2">
      <c r="A399" s="37" t="s">
        <v>1331</v>
      </c>
      <c r="B399" s="38">
        <v>2016</v>
      </c>
      <c r="C399" s="39" t="s">
        <v>1351</v>
      </c>
      <c r="D399" s="39" t="s">
        <v>1352</v>
      </c>
    </row>
    <row r="400" spans="1:4" ht="25.5" x14ac:dyDescent="0.2">
      <c r="A400" s="37" t="s">
        <v>1331</v>
      </c>
      <c r="B400" s="38">
        <v>2017</v>
      </c>
      <c r="C400" s="39" t="s">
        <v>1353</v>
      </c>
      <c r="D400" s="39" t="s">
        <v>1354</v>
      </c>
    </row>
    <row r="401" spans="1:4" ht="38.25" x14ac:dyDescent="0.2">
      <c r="A401" s="37" t="s">
        <v>1331</v>
      </c>
      <c r="B401" s="38">
        <v>2017</v>
      </c>
      <c r="C401" s="39" t="s">
        <v>1355</v>
      </c>
      <c r="D401" s="39" t="s">
        <v>1356</v>
      </c>
    </row>
    <row r="402" spans="1:4" ht="25.5" x14ac:dyDescent="0.2">
      <c r="A402" s="37" t="s">
        <v>1331</v>
      </c>
      <c r="B402" s="38">
        <v>2018</v>
      </c>
      <c r="C402" s="39" t="s">
        <v>1357</v>
      </c>
      <c r="D402" s="39" t="s">
        <v>1358</v>
      </c>
    </row>
    <row r="403" spans="1:4" x14ac:dyDescent="0.2">
      <c r="A403" s="37" t="s">
        <v>1359</v>
      </c>
      <c r="B403" s="38">
        <v>2019</v>
      </c>
      <c r="C403" s="39" t="s">
        <v>1360</v>
      </c>
      <c r="D403" s="39" t="s">
        <v>1361</v>
      </c>
    </row>
    <row r="404" spans="1:4" ht="25.5" x14ac:dyDescent="0.2">
      <c r="A404" s="37" t="s">
        <v>1362</v>
      </c>
      <c r="B404" s="38">
        <v>2014</v>
      </c>
      <c r="C404" s="39" t="s">
        <v>1363</v>
      </c>
      <c r="D404" s="39" t="s">
        <v>1364</v>
      </c>
    </row>
    <row r="405" spans="1:4" x14ac:dyDescent="0.2">
      <c r="A405" s="37" t="s">
        <v>1365</v>
      </c>
      <c r="B405" s="38">
        <v>2017</v>
      </c>
      <c r="C405" s="39" t="s">
        <v>1366</v>
      </c>
      <c r="D405" s="39" t="s">
        <v>1367</v>
      </c>
    </row>
    <row r="406" spans="1:4" ht="25.5" x14ac:dyDescent="0.2">
      <c r="A406" s="37" t="s">
        <v>1365</v>
      </c>
      <c r="B406" s="38" t="s">
        <v>524</v>
      </c>
      <c r="C406" s="39" t="s">
        <v>1368</v>
      </c>
      <c r="D406" s="39" t="s">
        <v>1369</v>
      </c>
    </row>
    <row r="407" spans="1:4" ht="25.5" x14ac:dyDescent="0.2">
      <c r="A407" s="37" t="s">
        <v>1370</v>
      </c>
      <c r="B407" s="38">
        <v>2006</v>
      </c>
      <c r="C407" s="39" t="s">
        <v>1371</v>
      </c>
      <c r="D407" s="39" t="s">
        <v>1372</v>
      </c>
    </row>
    <row r="408" spans="1:4" ht="38.25" x14ac:dyDescent="0.2">
      <c r="A408" s="39" t="s">
        <v>1373</v>
      </c>
      <c r="B408" s="227">
        <v>2015</v>
      </c>
      <c r="C408" s="39" t="s">
        <v>1374</v>
      </c>
      <c r="D408" s="39" t="s">
        <v>1375</v>
      </c>
    </row>
    <row r="409" spans="1:4" ht="25.5" x14ac:dyDescent="0.2">
      <c r="A409" s="37" t="s">
        <v>1376</v>
      </c>
      <c r="B409" s="38">
        <v>2013</v>
      </c>
      <c r="C409" s="39" t="s">
        <v>1377</v>
      </c>
      <c r="D409" s="39" t="s">
        <v>1889</v>
      </c>
    </row>
    <row r="410" spans="1:4" ht="38.25" x14ac:dyDescent="0.2">
      <c r="A410" s="37" t="s">
        <v>1378</v>
      </c>
      <c r="B410" s="38">
        <v>2012</v>
      </c>
      <c r="C410" s="39" t="s">
        <v>1379</v>
      </c>
      <c r="D410" s="39" t="s">
        <v>1380</v>
      </c>
    </row>
    <row r="411" spans="1:4" ht="25.5" x14ac:dyDescent="0.2">
      <c r="A411" s="37" t="s">
        <v>1381</v>
      </c>
      <c r="B411" s="38">
        <v>2009</v>
      </c>
      <c r="C411" s="39" t="s">
        <v>1382</v>
      </c>
      <c r="D411" s="39" t="s">
        <v>1383</v>
      </c>
    </row>
    <row r="412" spans="1:4" ht="25.5" x14ac:dyDescent="0.2">
      <c r="A412" s="37" t="s">
        <v>1384</v>
      </c>
      <c r="B412" s="38">
        <v>1863</v>
      </c>
      <c r="C412" s="39" t="s">
        <v>1385</v>
      </c>
      <c r="D412" s="39" t="s">
        <v>1386</v>
      </c>
    </row>
    <row r="413" spans="1:4" ht="25.5" x14ac:dyDescent="0.2">
      <c r="A413" s="37" t="s">
        <v>1387</v>
      </c>
      <c r="B413" s="38">
        <v>1978</v>
      </c>
      <c r="C413" s="39" t="s">
        <v>1388</v>
      </c>
      <c r="D413" s="39" t="s">
        <v>1389</v>
      </c>
    </row>
    <row r="414" spans="1:4" x14ac:dyDescent="0.2">
      <c r="A414" s="37" t="s">
        <v>1390</v>
      </c>
      <c r="B414" s="38">
        <v>1908</v>
      </c>
      <c r="C414" s="39" t="s">
        <v>1391</v>
      </c>
      <c r="D414" s="39" t="s">
        <v>1392</v>
      </c>
    </row>
    <row r="415" spans="1:4" ht="51" x14ac:dyDescent="0.2">
      <c r="A415" s="37" t="s">
        <v>1390</v>
      </c>
      <c r="B415" s="38">
        <v>1916</v>
      </c>
      <c r="C415" s="39" t="s">
        <v>1393</v>
      </c>
      <c r="D415" s="39" t="s">
        <v>1890</v>
      </c>
    </row>
    <row r="416" spans="1:4" x14ac:dyDescent="0.2">
      <c r="A416" s="37" t="s">
        <v>1394</v>
      </c>
      <c r="B416" s="38">
        <v>1996</v>
      </c>
      <c r="C416" s="39" t="s">
        <v>1395</v>
      </c>
      <c r="D416" s="39" t="s">
        <v>1396</v>
      </c>
    </row>
    <row r="417" spans="1:4" ht="38.25" x14ac:dyDescent="0.2">
      <c r="A417" s="37" t="s">
        <v>1397</v>
      </c>
      <c r="B417" s="231">
        <v>2012</v>
      </c>
      <c r="C417" s="235" t="s">
        <v>1398</v>
      </c>
      <c r="D417" s="39" t="s">
        <v>1399</v>
      </c>
    </row>
    <row r="418" spans="1:4" x14ac:dyDescent="0.2">
      <c r="A418" s="37" t="s">
        <v>1545</v>
      </c>
      <c r="B418" s="38">
        <v>2019</v>
      </c>
      <c r="C418" s="39" t="s">
        <v>1546</v>
      </c>
      <c r="D418" s="39" t="s">
        <v>1547</v>
      </c>
    </row>
    <row r="419" spans="1:4" ht="25.5" x14ac:dyDescent="0.2">
      <c r="A419" s="37" t="s">
        <v>1400</v>
      </c>
      <c r="B419" s="38">
        <v>2001</v>
      </c>
      <c r="C419" s="39" t="s">
        <v>1401</v>
      </c>
      <c r="D419" s="39" t="s">
        <v>1891</v>
      </c>
    </row>
    <row r="420" spans="1:4" ht="38.25" x14ac:dyDescent="0.2">
      <c r="A420" s="37" t="s">
        <v>1402</v>
      </c>
      <c r="B420" s="38">
        <v>2013</v>
      </c>
      <c r="C420" s="39" t="s">
        <v>1403</v>
      </c>
      <c r="D420" s="39" t="s">
        <v>1892</v>
      </c>
    </row>
    <row r="421" spans="1:4" ht="25.5" x14ac:dyDescent="0.2">
      <c r="A421" s="37" t="s">
        <v>1404</v>
      </c>
      <c r="B421" s="38">
        <v>1985</v>
      </c>
      <c r="C421" s="39" t="s">
        <v>1405</v>
      </c>
      <c r="D421" s="39" t="s">
        <v>1406</v>
      </c>
    </row>
    <row r="422" spans="1:4" x14ac:dyDescent="0.2">
      <c r="A422" s="37" t="s">
        <v>1407</v>
      </c>
      <c r="B422" s="38">
        <v>2014</v>
      </c>
      <c r="C422" s="39" t="s">
        <v>1408</v>
      </c>
      <c r="D422" s="39" t="s">
        <v>664</v>
      </c>
    </row>
    <row r="423" spans="1:4" ht="25.5" x14ac:dyDescent="0.2">
      <c r="A423" s="37" t="s">
        <v>1409</v>
      </c>
      <c r="B423" s="38">
        <v>1992</v>
      </c>
      <c r="C423" s="39" t="s">
        <v>1410</v>
      </c>
      <c r="D423" s="39" t="s">
        <v>1411</v>
      </c>
    </row>
    <row r="424" spans="1:4" ht="25.5" x14ac:dyDescent="0.2">
      <c r="A424" s="37" t="s">
        <v>1412</v>
      </c>
      <c r="B424" s="38">
        <v>2006</v>
      </c>
      <c r="C424" s="39" t="s">
        <v>1413</v>
      </c>
      <c r="D424" s="39" t="s">
        <v>1414</v>
      </c>
    </row>
    <row r="425" spans="1:4" ht="38.25" x14ac:dyDescent="0.2">
      <c r="A425" s="37" t="s">
        <v>1415</v>
      </c>
      <c r="B425" s="38">
        <v>1998</v>
      </c>
      <c r="C425" s="39" t="s">
        <v>1416</v>
      </c>
      <c r="D425" s="39" t="s">
        <v>1417</v>
      </c>
    </row>
    <row r="426" spans="1:4" ht="25.5" x14ac:dyDescent="0.2">
      <c r="A426" s="37" t="s">
        <v>1418</v>
      </c>
      <c r="B426" s="38">
        <v>2017</v>
      </c>
      <c r="C426" s="39" t="s">
        <v>1419</v>
      </c>
      <c r="D426" s="39" t="s">
        <v>1420</v>
      </c>
    </row>
    <row r="427" spans="1:4" ht="25.5" x14ac:dyDescent="0.2">
      <c r="A427" s="37" t="s">
        <v>1421</v>
      </c>
      <c r="B427" s="38">
        <v>2005</v>
      </c>
      <c r="C427" s="39" t="s">
        <v>1422</v>
      </c>
      <c r="D427" s="39" t="s">
        <v>1423</v>
      </c>
    </row>
  </sheetData>
  <sortState ref="A2:D424">
    <sortCondition ref="A2:A424"/>
    <sortCondition ref="B2:B424"/>
  </sortState>
  <hyperlinks>
    <hyperlink ref="D70" r:id="rId1"/>
    <hyperlink ref="D2" r:id="rId2"/>
    <hyperlink ref="D253" r:id="rId3"/>
    <hyperlink ref="D387" r:id="rId4"/>
    <hyperlink ref="D398" r:id="rId5" display="https://www.fws.gov/southwest/es/arizona/Documents/SpeciesDocs/StephanRiffle/Final Stephan's Riffle Beetle SSA Report_20160805.pdf"/>
  </hyperlinks>
  <pageMargins left="0.7" right="0.7" top="0.75" bottom="0.75" header="0.3" footer="0.3"/>
  <pageSetup orientation="portrait" horizontalDpi="300" verticalDpi="300"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4" sqref="A4"/>
    </sheetView>
  </sheetViews>
  <sheetFormatPr defaultRowHeight="15" x14ac:dyDescent="0.25"/>
  <cols>
    <col min="1" max="1" width="9.140625" style="27"/>
    <col min="2" max="2" width="22" bestFit="1" customWidth="1"/>
    <col min="3" max="3" width="27.42578125" bestFit="1" customWidth="1"/>
    <col min="4" max="4" width="13.42578125" style="27" customWidth="1"/>
    <col min="5" max="5" width="28" customWidth="1"/>
    <col min="6" max="6" width="42.140625" customWidth="1"/>
    <col min="7" max="7" width="64.140625" customWidth="1"/>
  </cols>
  <sheetData>
    <row r="1" spans="1:7" x14ac:dyDescent="0.25">
      <c r="A1" s="70" t="s">
        <v>1777</v>
      </c>
    </row>
    <row r="3" spans="1:7" s="236" customFormat="1" ht="15.75" thickBot="1" x14ac:dyDescent="0.3">
      <c r="A3" s="240" t="s">
        <v>1783</v>
      </c>
      <c r="B3" s="240" t="s">
        <v>1778</v>
      </c>
      <c r="C3" s="240" t="s">
        <v>1779</v>
      </c>
      <c r="D3" s="240" t="s">
        <v>1780</v>
      </c>
      <c r="E3" s="240" t="s">
        <v>1781</v>
      </c>
      <c r="F3" s="240" t="s">
        <v>1782</v>
      </c>
      <c r="G3" s="240" t="s">
        <v>1521</v>
      </c>
    </row>
    <row r="4" spans="1:7" s="237" customFormat="1" ht="39" thickTop="1" x14ac:dyDescent="0.25">
      <c r="A4" s="29" t="s">
        <v>256</v>
      </c>
      <c r="B4" s="30" t="s">
        <v>1784</v>
      </c>
      <c r="C4" s="30" t="s">
        <v>1789</v>
      </c>
      <c r="D4" s="29">
        <v>2018</v>
      </c>
      <c r="E4" s="30" t="s">
        <v>1790</v>
      </c>
      <c r="F4" s="30" t="s">
        <v>1791</v>
      </c>
      <c r="G4" s="30" t="s">
        <v>1792</v>
      </c>
    </row>
    <row r="5" spans="1:7" s="237" customFormat="1" ht="38.25" x14ac:dyDescent="0.25">
      <c r="A5" s="29" t="s">
        <v>256</v>
      </c>
      <c r="B5" s="30" t="s">
        <v>1784</v>
      </c>
      <c r="C5" s="30" t="s">
        <v>1785</v>
      </c>
      <c r="D5" s="29">
        <v>2020</v>
      </c>
      <c r="E5" s="30" t="s">
        <v>1790</v>
      </c>
      <c r="F5" s="30" t="s">
        <v>1786</v>
      </c>
      <c r="G5" s="30" t="s">
        <v>1787</v>
      </c>
    </row>
    <row r="6" spans="1:7" x14ac:dyDescent="0.25">
      <c r="A6" s="241" t="s">
        <v>1788</v>
      </c>
      <c r="B6" s="239"/>
      <c r="C6" s="239"/>
      <c r="D6" s="238"/>
      <c r="E6" s="239"/>
      <c r="F6" s="239"/>
      <c r="G6" s="239"/>
    </row>
    <row r="7" spans="1:7" x14ac:dyDescent="0.25">
      <c r="A7" s="238"/>
      <c r="B7" s="239"/>
      <c r="C7" s="239"/>
      <c r="D7" s="238"/>
      <c r="E7" s="239"/>
      <c r="F7" s="239"/>
      <c r="G7" s="239"/>
    </row>
    <row r="8" spans="1:7" x14ac:dyDescent="0.25">
      <c r="A8" s="238"/>
      <c r="B8" s="239"/>
      <c r="C8" s="239"/>
      <c r="D8" s="238"/>
      <c r="E8" s="239"/>
      <c r="F8" s="239"/>
      <c r="G8" s="239"/>
    </row>
    <row r="9" spans="1:7" x14ac:dyDescent="0.25">
      <c r="A9" s="238"/>
      <c r="B9" s="239"/>
      <c r="C9" s="239"/>
      <c r="D9" s="238"/>
      <c r="E9" s="239"/>
      <c r="F9" s="239"/>
      <c r="G9" s="239"/>
    </row>
    <row r="10" spans="1:7" x14ac:dyDescent="0.25">
      <c r="A10" s="238"/>
      <c r="B10" s="239"/>
      <c r="C10" s="239"/>
      <c r="D10" s="238"/>
      <c r="E10" s="239"/>
      <c r="F10" s="239"/>
      <c r="G10" s="239"/>
    </row>
    <row r="11" spans="1:7" x14ac:dyDescent="0.25">
      <c r="A11" s="238"/>
      <c r="B11" s="239"/>
      <c r="C11" s="239"/>
      <c r="D11" s="238"/>
      <c r="E11" s="239"/>
      <c r="F11" s="239"/>
      <c r="G11" s="239"/>
    </row>
    <row r="12" spans="1:7" x14ac:dyDescent="0.25">
      <c r="A12" s="238"/>
      <c r="B12" s="239"/>
      <c r="C12" s="239"/>
      <c r="D12" s="238"/>
      <c r="E12" s="239"/>
      <c r="F12" s="239"/>
      <c r="G12" s="239"/>
    </row>
    <row r="13" spans="1:7" x14ac:dyDescent="0.25">
      <c r="A13" s="238"/>
      <c r="B13" s="239"/>
      <c r="C13" s="239"/>
      <c r="D13" s="238"/>
      <c r="E13" s="239"/>
      <c r="F13" s="239"/>
      <c r="G13" s="239"/>
    </row>
    <row r="14" spans="1:7" x14ac:dyDescent="0.25">
      <c r="A14" s="238"/>
      <c r="B14" s="239"/>
      <c r="C14" s="239"/>
      <c r="D14" s="238"/>
      <c r="E14" s="239"/>
      <c r="F14" s="239"/>
      <c r="G14" s="239"/>
    </row>
    <row r="15" spans="1:7" x14ac:dyDescent="0.25">
      <c r="A15" s="238"/>
      <c r="B15" s="239"/>
      <c r="C15" s="239"/>
      <c r="D15" s="238"/>
      <c r="E15" s="239"/>
      <c r="F15" s="239"/>
      <c r="G15" s="239"/>
    </row>
    <row r="16" spans="1:7" x14ac:dyDescent="0.25">
      <c r="A16" s="238"/>
      <c r="B16" s="239"/>
      <c r="C16" s="239"/>
      <c r="D16" s="238"/>
      <c r="E16" s="239"/>
      <c r="F16" s="239"/>
      <c r="G16" s="239"/>
    </row>
    <row r="17" spans="1:7" x14ac:dyDescent="0.25">
      <c r="A17" s="238"/>
      <c r="B17" s="239"/>
      <c r="C17" s="239"/>
      <c r="D17" s="238"/>
      <c r="E17" s="239"/>
      <c r="F17" s="239"/>
      <c r="G17" s="239"/>
    </row>
    <row r="18" spans="1:7" x14ac:dyDescent="0.25">
      <c r="A18" s="238"/>
      <c r="B18" s="239"/>
      <c r="C18" s="239"/>
      <c r="D18" s="238"/>
      <c r="E18" s="239"/>
      <c r="F18" s="239"/>
      <c r="G18" s="239"/>
    </row>
    <row r="19" spans="1:7" x14ac:dyDescent="0.25">
      <c r="A19" s="238"/>
      <c r="B19" s="239"/>
      <c r="C19" s="239"/>
      <c r="D19" s="238"/>
      <c r="E19" s="239"/>
      <c r="F19" s="239"/>
      <c r="G19" s="239"/>
    </row>
    <row r="20" spans="1:7" x14ac:dyDescent="0.25">
      <c r="A20" s="238"/>
      <c r="B20" s="239"/>
      <c r="C20" s="239"/>
      <c r="D20" s="238"/>
      <c r="E20" s="239"/>
      <c r="F20" s="239"/>
      <c r="G20" s="239"/>
    </row>
    <row r="21" spans="1:7" x14ac:dyDescent="0.25">
      <c r="A21" s="238"/>
      <c r="B21" s="239"/>
      <c r="C21" s="239"/>
      <c r="D21" s="238"/>
      <c r="E21" s="239"/>
      <c r="F21" s="239"/>
      <c r="G21" s="239"/>
    </row>
    <row r="22" spans="1:7" x14ac:dyDescent="0.25">
      <c r="A22" s="238"/>
      <c r="B22" s="239"/>
      <c r="C22" s="239"/>
      <c r="D22" s="238"/>
      <c r="E22" s="239"/>
      <c r="F22" s="239"/>
      <c r="G22" s="239"/>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4" sqref="A4"/>
    </sheetView>
  </sheetViews>
  <sheetFormatPr defaultRowHeight="15" x14ac:dyDescent="0.25"/>
  <cols>
    <col min="1" max="1" width="16" customWidth="1"/>
    <col min="2" max="2" width="14.140625" customWidth="1"/>
    <col min="3" max="3" width="15.7109375" customWidth="1"/>
    <col min="4" max="4" width="35.5703125" customWidth="1"/>
  </cols>
  <sheetData>
    <row r="1" spans="1:4" x14ac:dyDescent="0.25">
      <c r="A1" t="s">
        <v>1520</v>
      </c>
    </row>
    <row r="3" spans="1:4" ht="39.75" thickBot="1" x14ac:dyDescent="0.3">
      <c r="A3" s="49" t="s">
        <v>1531</v>
      </c>
      <c r="B3" s="49" t="s">
        <v>1532</v>
      </c>
      <c r="C3" s="49" t="s">
        <v>1533</v>
      </c>
      <c r="D3" s="49" t="s">
        <v>1521</v>
      </c>
    </row>
    <row r="4" spans="1:4" ht="15.75" thickTop="1" x14ac:dyDescent="0.25">
      <c r="A4" s="29" t="s">
        <v>1522</v>
      </c>
      <c r="B4" s="48">
        <v>69</v>
      </c>
      <c r="C4" s="29">
        <v>11</v>
      </c>
      <c r="D4" s="30" t="s">
        <v>1523</v>
      </c>
    </row>
    <row r="5" spans="1:4" x14ac:dyDescent="0.25">
      <c r="A5" s="34" t="s">
        <v>1524</v>
      </c>
      <c r="B5" s="47">
        <v>252</v>
      </c>
      <c r="C5" s="34">
        <v>49</v>
      </c>
      <c r="D5" s="35" t="s">
        <v>1525</v>
      </c>
    </row>
    <row r="6" spans="1:4" x14ac:dyDescent="0.25">
      <c r="A6" s="34" t="s">
        <v>1526</v>
      </c>
      <c r="B6" s="47">
        <v>610</v>
      </c>
      <c r="C6" s="34">
        <v>69</v>
      </c>
      <c r="D6" s="35" t="s">
        <v>1527</v>
      </c>
    </row>
    <row r="7" spans="1:4" x14ac:dyDescent="0.25">
      <c r="A7" s="34" t="s">
        <v>1528</v>
      </c>
      <c r="B7" s="47">
        <v>180</v>
      </c>
      <c r="C7" s="34">
        <v>18</v>
      </c>
      <c r="D7" s="35" t="s">
        <v>1495</v>
      </c>
    </row>
    <row r="8" spans="1:4" x14ac:dyDescent="0.25">
      <c r="A8" s="34" t="s">
        <v>1529</v>
      </c>
      <c r="B8" s="47" t="s">
        <v>1482</v>
      </c>
      <c r="C8" s="34" t="s">
        <v>1482</v>
      </c>
      <c r="D8" s="35" t="s">
        <v>1530</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workbookViewId="0">
      <pane ySplit="1" topLeftCell="A2" activePane="bottomLeft" state="frozen"/>
      <selection pane="bottomLeft" activeCell="A2" sqref="A2"/>
    </sheetView>
  </sheetViews>
  <sheetFormatPr defaultRowHeight="15" x14ac:dyDescent="0.25"/>
  <cols>
    <col min="1" max="1" width="6.5703125" style="43" bestFit="1" customWidth="1"/>
    <col min="2" max="2" width="22.5703125" style="43" customWidth="1"/>
    <col min="3" max="3" width="22.85546875" style="43" customWidth="1"/>
    <col min="4" max="5" width="9.140625" style="43"/>
    <col min="6" max="6" width="10.42578125" style="43" customWidth="1"/>
    <col min="7" max="7" width="10.7109375" style="43" customWidth="1"/>
    <col min="8" max="16384" width="9.140625" style="43"/>
  </cols>
  <sheetData>
    <row r="1" spans="1:10" s="46" customFormat="1" ht="78.75" customHeight="1" thickBot="1" x14ac:dyDescent="0.3">
      <c r="A1" s="44" t="s">
        <v>247</v>
      </c>
      <c r="B1" s="44" t="s">
        <v>248</v>
      </c>
      <c r="C1" s="44" t="s">
        <v>57</v>
      </c>
      <c r="D1" s="45" t="s">
        <v>271</v>
      </c>
      <c r="E1" s="45" t="s">
        <v>397</v>
      </c>
      <c r="F1" s="45" t="s">
        <v>399</v>
      </c>
      <c r="G1" s="45" t="s">
        <v>398</v>
      </c>
      <c r="H1" s="45" t="s">
        <v>359</v>
      </c>
      <c r="I1" s="45" t="s">
        <v>358</v>
      </c>
      <c r="J1" s="45" t="s">
        <v>1464</v>
      </c>
    </row>
    <row r="2" spans="1:10" ht="15.75" thickTop="1" x14ac:dyDescent="0.25">
      <c r="A2" s="183">
        <v>15611</v>
      </c>
      <c r="B2" s="184" t="s">
        <v>249</v>
      </c>
      <c r="C2" s="185" t="s">
        <v>250</v>
      </c>
      <c r="D2" s="183" t="s">
        <v>1492</v>
      </c>
      <c r="E2" s="183">
        <v>1</v>
      </c>
      <c r="F2" s="186">
        <v>9982</v>
      </c>
      <c r="G2" s="186">
        <v>9982</v>
      </c>
      <c r="H2" s="183">
        <v>1</v>
      </c>
      <c r="I2" s="187" t="s">
        <v>352</v>
      </c>
      <c r="J2" s="183" t="s">
        <v>1465</v>
      </c>
    </row>
    <row r="3" spans="1:10" x14ac:dyDescent="0.25">
      <c r="A3" s="188">
        <v>13385</v>
      </c>
      <c r="B3" s="189" t="s">
        <v>72</v>
      </c>
      <c r="C3" s="190" t="s">
        <v>73</v>
      </c>
      <c r="D3" s="188" t="s">
        <v>252</v>
      </c>
      <c r="E3" s="188">
        <v>7</v>
      </c>
      <c r="F3" s="191">
        <v>35662</v>
      </c>
      <c r="G3" s="191">
        <v>41774</v>
      </c>
      <c r="H3" s="188">
        <v>2</v>
      </c>
      <c r="I3" s="192" t="s">
        <v>353</v>
      </c>
      <c r="J3" s="251" t="s">
        <v>411</v>
      </c>
    </row>
    <row r="4" spans="1:10" ht="25.5" x14ac:dyDescent="0.25">
      <c r="A4" s="251">
        <v>13402</v>
      </c>
      <c r="B4" s="252" t="s">
        <v>1516</v>
      </c>
      <c r="C4" s="253" t="s">
        <v>1493</v>
      </c>
      <c r="D4" s="249" t="s">
        <v>1494</v>
      </c>
      <c r="E4" s="251">
        <v>1</v>
      </c>
      <c r="F4" s="251">
        <v>1999</v>
      </c>
      <c r="G4" s="251" t="s">
        <v>1482</v>
      </c>
      <c r="H4" s="251">
        <v>1</v>
      </c>
      <c r="I4" s="249" t="s">
        <v>1478</v>
      </c>
      <c r="J4" s="251" t="s">
        <v>1465</v>
      </c>
    </row>
    <row r="5" spans="1:10" x14ac:dyDescent="0.25">
      <c r="A5" s="251">
        <v>6539</v>
      </c>
      <c r="B5" s="252" t="s">
        <v>74</v>
      </c>
      <c r="C5" s="253" t="s">
        <v>75</v>
      </c>
      <c r="D5" s="251" t="s">
        <v>253</v>
      </c>
      <c r="E5" s="251">
        <v>8</v>
      </c>
      <c r="F5" s="254">
        <v>29465</v>
      </c>
      <c r="G5" s="254">
        <v>41074</v>
      </c>
      <c r="H5" s="251">
        <v>6</v>
      </c>
      <c r="I5" s="249" t="s">
        <v>354</v>
      </c>
      <c r="J5" s="251" t="s">
        <v>411</v>
      </c>
    </row>
    <row r="6" spans="1:10" ht="25.5" x14ac:dyDescent="0.25">
      <c r="A6" s="251">
        <v>13413</v>
      </c>
      <c r="B6" s="252" t="s">
        <v>89</v>
      </c>
      <c r="C6" s="253" t="s">
        <v>90</v>
      </c>
      <c r="D6" s="251" t="s">
        <v>254</v>
      </c>
      <c r="E6" s="251">
        <v>11</v>
      </c>
      <c r="F6" s="254">
        <v>14611</v>
      </c>
      <c r="G6" s="254">
        <v>41774</v>
      </c>
      <c r="H6" s="251">
        <v>11</v>
      </c>
      <c r="I6" s="249" t="s">
        <v>355</v>
      </c>
      <c r="J6" s="251" t="s">
        <v>411</v>
      </c>
    </row>
    <row r="7" spans="1:10" x14ac:dyDescent="0.25">
      <c r="A7" s="251">
        <v>6540</v>
      </c>
      <c r="B7" s="252" t="s">
        <v>91</v>
      </c>
      <c r="C7" s="253" t="s">
        <v>92</v>
      </c>
      <c r="D7" s="251" t="s">
        <v>253</v>
      </c>
      <c r="E7" s="251">
        <v>13</v>
      </c>
      <c r="F7" s="254">
        <v>33604</v>
      </c>
      <c r="G7" s="254">
        <v>40009</v>
      </c>
      <c r="H7" s="251">
        <v>7</v>
      </c>
      <c r="I7" s="249" t="s">
        <v>282</v>
      </c>
      <c r="J7" s="251" t="s">
        <v>411</v>
      </c>
    </row>
    <row r="8" spans="1:10" ht="38.25" x14ac:dyDescent="0.25">
      <c r="A8" s="251">
        <v>10699</v>
      </c>
      <c r="B8" s="252" t="s">
        <v>93</v>
      </c>
      <c r="C8" s="253" t="s">
        <v>94</v>
      </c>
      <c r="D8" s="251" t="s">
        <v>255</v>
      </c>
      <c r="E8" s="251">
        <v>37</v>
      </c>
      <c r="F8" s="254">
        <v>33401</v>
      </c>
      <c r="G8" s="254">
        <v>43938</v>
      </c>
      <c r="H8" s="251">
        <v>25</v>
      </c>
      <c r="I8" s="249" t="s">
        <v>356</v>
      </c>
      <c r="J8" s="251" t="s">
        <v>409</v>
      </c>
    </row>
    <row r="9" spans="1:10" ht="25.5" x14ac:dyDescent="0.25">
      <c r="A9" s="251">
        <v>6541</v>
      </c>
      <c r="B9" s="252" t="s">
        <v>95</v>
      </c>
      <c r="C9" s="253" t="s">
        <v>96</v>
      </c>
      <c r="D9" s="251" t="s">
        <v>253</v>
      </c>
      <c r="E9" s="251">
        <v>4</v>
      </c>
      <c r="F9" s="254">
        <v>33096</v>
      </c>
      <c r="G9" s="254">
        <v>37003</v>
      </c>
      <c r="H9" s="251">
        <v>2</v>
      </c>
      <c r="I9" s="249" t="s">
        <v>357</v>
      </c>
      <c r="J9" s="251" t="s">
        <v>1462</v>
      </c>
    </row>
    <row r="10" spans="1:10" ht="38.25" x14ac:dyDescent="0.25">
      <c r="A10" s="249">
        <v>13441</v>
      </c>
      <c r="B10" s="264" t="s">
        <v>1479</v>
      </c>
      <c r="C10" s="265" t="s">
        <v>1480</v>
      </c>
      <c r="D10" s="249" t="s">
        <v>1481</v>
      </c>
      <c r="E10" s="249">
        <v>10</v>
      </c>
      <c r="F10" s="249">
        <v>1934</v>
      </c>
      <c r="G10" s="250">
        <v>43610</v>
      </c>
      <c r="H10" s="249">
        <v>8</v>
      </c>
      <c r="I10" s="249" t="s">
        <v>369</v>
      </c>
      <c r="J10" s="251" t="s">
        <v>1463</v>
      </c>
    </row>
    <row r="11" spans="1:10" ht="25.5" x14ac:dyDescent="0.25">
      <c r="A11" s="251">
        <v>6544</v>
      </c>
      <c r="B11" s="252" t="s">
        <v>97</v>
      </c>
      <c r="C11" s="253" t="s">
        <v>98</v>
      </c>
      <c r="D11" s="251" t="s">
        <v>253</v>
      </c>
      <c r="E11" s="251">
        <v>7</v>
      </c>
      <c r="F11" s="254">
        <v>26910</v>
      </c>
      <c r="G11" s="254">
        <v>39939</v>
      </c>
      <c r="H11" s="251">
        <v>6</v>
      </c>
      <c r="I11" s="249" t="s">
        <v>360</v>
      </c>
      <c r="J11" s="251" t="s">
        <v>411</v>
      </c>
    </row>
    <row r="12" spans="1:10" x14ac:dyDescent="0.25">
      <c r="A12" s="251">
        <v>6545</v>
      </c>
      <c r="B12" s="252" t="s">
        <v>99</v>
      </c>
      <c r="C12" s="253" t="s">
        <v>100</v>
      </c>
      <c r="D12" s="251" t="s">
        <v>253</v>
      </c>
      <c r="E12" s="251">
        <v>2</v>
      </c>
      <c r="F12" s="254">
        <v>34527</v>
      </c>
      <c r="G12" s="254">
        <v>36816</v>
      </c>
      <c r="H12" s="251">
        <v>1</v>
      </c>
      <c r="I12" s="249" t="s">
        <v>361</v>
      </c>
      <c r="J12" s="251" t="s">
        <v>1462</v>
      </c>
    </row>
    <row r="13" spans="1:10" x14ac:dyDescent="0.25">
      <c r="A13" s="251">
        <v>5749</v>
      </c>
      <c r="B13" s="252" t="s">
        <v>101</v>
      </c>
      <c r="C13" s="253" t="s">
        <v>102</v>
      </c>
      <c r="D13" s="251" t="s">
        <v>256</v>
      </c>
      <c r="E13" s="251">
        <v>34</v>
      </c>
      <c r="F13" s="254">
        <v>33778</v>
      </c>
      <c r="G13" s="254">
        <v>42552</v>
      </c>
      <c r="H13" s="251">
        <v>21</v>
      </c>
      <c r="I13" s="249" t="s">
        <v>354</v>
      </c>
      <c r="J13" s="251" t="s">
        <v>1463</v>
      </c>
    </row>
    <row r="14" spans="1:10" x14ac:dyDescent="0.25">
      <c r="A14" s="251">
        <v>6549</v>
      </c>
      <c r="B14" s="252" t="s">
        <v>103</v>
      </c>
      <c r="C14" s="253" t="s">
        <v>104</v>
      </c>
      <c r="D14" s="251" t="s">
        <v>253</v>
      </c>
      <c r="E14" s="251">
        <v>2</v>
      </c>
      <c r="F14" s="254">
        <v>33491</v>
      </c>
      <c r="G14" s="254">
        <v>37177</v>
      </c>
      <c r="H14" s="251">
        <v>1</v>
      </c>
      <c r="I14" s="249" t="s">
        <v>354</v>
      </c>
      <c r="J14" s="251" t="s">
        <v>1462</v>
      </c>
    </row>
    <row r="15" spans="1:10" x14ac:dyDescent="0.25">
      <c r="A15" s="251">
        <v>6550</v>
      </c>
      <c r="B15" s="252" t="s">
        <v>105</v>
      </c>
      <c r="C15" s="253" t="s">
        <v>106</v>
      </c>
      <c r="D15" s="251" t="s">
        <v>253</v>
      </c>
      <c r="E15" s="251">
        <v>5</v>
      </c>
      <c r="F15" s="254">
        <v>33488</v>
      </c>
      <c r="G15" s="254">
        <v>39707</v>
      </c>
      <c r="H15" s="251">
        <v>4</v>
      </c>
      <c r="I15" s="249" t="s">
        <v>354</v>
      </c>
      <c r="J15" s="251" t="s">
        <v>1462</v>
      </c>
    </row>
    <row r="16" spans="1:10" ht="38.25" x14ac:dyDescent="0.25">
      <c r="A16" s="251">
        <v>6245</v>
      </c>
      <c r="B16" s="252" t="s">
        <v>107</v>
      </c>
      <c r="C16" s="253" t="s">
        <v>108</v>
      </c>
      <c r="D16" s="251" t="s">
        <v>253</v>
      </c>
      <c r="E16" s="251">
        <v>62</v>
      </c>
      <c r="F16" s="254">
        <v>26665</v>
      </c>
      <c r="G16" s="254">
        <v>42525</v>
      </c>
      <c r="H16" s="251">
        <v>26</v>
      </c>
      <c r="I16" s="249" t="s">
        <v>362</v>
      </c>
      <c r="J16" s="251" t="s">
        <v>1463</v>
      </c>
    </row>
    <row r="17" spans="1:10" x14ac:dyDescent="0.25">
      <c r="A17" s="251">
        <v>6552</v>
      </c>
      <c r="B17" s="252" t="s">
        <v>109</v>
      </c>
      <c r="C17" s="253" t="s">
        <v>110</v>
      </c>
      <c r="D17" s="251" t="s">
        <v>257</v>
      </c>
      <c r="E17" s="251">
        <v>1</v>
      </c>
      <c r="F17" s="254">
        <v>38113</v>
      </c>
      <c r="G17" s="254">
        <v>42825</v>
      </c>
      <c r="H17" s="251">
        <v>1</v>
      </c>
      <c r="I17" s="249" t="s">
        <v>363</v>
      </c>
      <c r="J17" s="251" t="s">
        <v>411</v>
      </c>
    </row>
    <row r="18" spans="1:10" x14ac:dyDescent="0.25">
      <c r="A18" s="251">
        <v>6553</v>
      </c>
      <c r="B18" s="252" t="s">
        <v>111</v>
      </c>
      <c r="C18" s="253" t="s">
        <v>112</v>
      </c>
      <c r="D18" s="251" t="s">
        <v>253</v>
      </c>
      <c r="E18" s="251">
        <v>6</v>
      </c>
      <c r="F18" s="254">
        <v>33443</v>
      </c>
      <c r="G18" s="254">
        <v>39988</v>
      </c>
      <c r="H18" s="251">
        <v>3</v>
      </c>
      <c r="I18" s="249" t="s">
        <v>282</v>
      </c>
      <c r="J18" s="251" t="s">
        <v>1462</v>
      </c>
    </row>
    <row r="19" spans="1:10" x14ac:dyDescent="0.25">
      <c r="A19" s="251">
        <v>6555</v>
      </c>
      <c r="B19" s="252" t="s">
        <v>113</v>
      </c>
      <c r="C19" s="253" t="s">
        <v>114</v>
      </c>
      <c r="D19" s="251" t="s">
        <v>253</v>
      </c>
      <c r="E19" s="251">
        <v>3</v>
      </c>
      <c r="F19" s="254">
        <v>33443</v>
      </c>
      <c r="G19" s="254">
        <v>36816</v>
      </c>
      <c r="H19" s="251">
        <v>1</v>
      </c>
      <c r="I19" s="249" t="s">
        <v>354</v>
      </c>
      <c r="J19" s="251" t="s">
        <v>1462</v>
      </c>
    </row>
    <row r="20" spans="1:10" ht="38.25" x14ac:dyDescent="0.25">
      <c r="A20" s="251">
        <v>6556</v>
      </c>
      <c r="B20" s="252" t="s">
        <v>115</v>
      </c>
      <c r="C20" s="253" t="s">
        <v>116</v>
      </c>
      <c r="D20" s="251" t="s">
        <v>253</v>
      </c>
      <c r="E20" s="251">
        <v>20</v>
      </c>
      <c r="F20" s="254">
        <v>26447</v>
      </c>
      <c r="G20" s="254">
        <v>42553</v>
      </c>
      <c r="H20" s="251">
        <v>5</v>
      </c>
      <c r="I20" s="249" t="s">
        <v>364</v>
      </c>
      <c r="J20" s="251" t="s">
        <v>1463</v>
      </c>
    </row>
    <row r="21" spans="1:10" x14ac:dyDescent="0.25">
      <c r="A21" s="251">
        <v>6557</v>
      </c>
      <c r="B21" s="252" t="s">
        <v>117</v>
      </c>
      <c r="C21" s="253" t="s">
        <v>118</v>
      </c>
      <c r="D21" s="251" t="s">
        <v>253</v>
      </c>
      <c r="E21" s="251">
        <v>4</v>
      </c>
      <c r="F21" s="254">
        <v>35469</v>
      </c>
      <c r="G21" s="254">
        <v>35693</v>
      </c>
      <c r="H21" s="251">
        <v>2</v>
      </c>
      <c r="I21" s="249" t="s">
        <v>354</v>
      </c>
      <c r="J21" s="251" t="s">
        <v>1462</v>
      </c>
    </row>
    <row r="22" spans="1:10" x14ac:dyDescent="0.25">
      <c r="A22" s="251">
        <v>6559</v>
      </c>
      <c r="B22" s="252" t="s">
        <v>119</v>
      </c>
      <c r="C22" s="253" t="s">
        <v>120</v>
      </c>
      <c r="D22" s="251" t="s">
        <v>253</v>
      </c>
      <c r="E22" s="251">
        <v>8</v>
      </c>
      <c r="F22" s="254">
        <v>4384</v>
      </c>
      <c r="G22" s="254">
        <v>43595</v>
      </c>
      <c r="H22" s="251">
        <v>4</v>
      </c>
      <c r="I22" s="249" t="s">
        <v>354</v>
      </c>
      <c r="J22" s="251" t="s">
        <v>1463</v>
      </c>
    </row>
    <row r="23" spans="1:10" x14ac:dyDescent="0.25">
      <c r="A23" s="251">
        <v>6561</v>
      </c>
      <c r="B23" s="252" t="s">
        <v>1476</v>
      </c>
      <c r="C23" s="253" t="s">
        <v>1477</v>
      </c>
      <c r="D23" s="251" t="s">
        <v>253</v>
      </c>
      <c r="E23" s="251">
        <v>3</v>
      </c>
      <c r="F23" s="254">
        <v>35796</v>
      </c>
      <c r="G23" s="254">
        <v>39814</v>
      </c>
      <c r="H23" s="251">
        <v>1</v>
      </c>
      <c r="I23" s="249" t="s">
        <v>1478</v>
      </c>
      <c r="J23" s="251" t="s">
        <v>1927</v>
      </c>
    </row>
    <row r="24" spans="1:10" ht="38.25" x14ac:dyDescent="0.25">
      <c r="A24" s="251">
        <v>6562</v>
      </c>
      <c r="B24" s="252" t="s">
        <v>121</v>
      </c>
      <c r="C24" s="253" t="s">
        <v>122</v>
      </c>
      <c r="D24" s="251" t="s">
        <v>253</v>
      </c>
      <c r="E24" s="251">
        <v>60</v>
      </c>
      <c r="F24" s="254">
        <v>26907</v>
      </c>
      <c r="G24" s="254">
        <v>42525</v>
      </c>
      <c r="H24" s="251">
        <v>27</v>
      </c>
      <c r="I24" s="249" t="s">
        <v>365</v>
      </c>
      <c r="J24" s="251" t="s">
        <v>1463</v>
      </c>
    </row>
    <row r="25" spans="1:10" ht="25.5" x14ac:dyDescent="0.25">
      <c r="A25" s="251">
        <v>10728</v>
      </c>
      <c r="B25" s="252" t="s">
        <v>123</v>
      </c>
      <c r="C25" s="253" t="s">
        <v>124</v>
      </c>
      <c r="D25" s="251" t="s">
        <v>251</v>
      </c>
      <c r="E25" s="251">
        <v>4</v>
      </c>
      <c r="F25" s="254">
        <v>34165</v>
      </c>
      <c r="G25" s="254">
        <v>43713</v>
      </c>
      <c r="H25" s="251">
        <v>2</v>
      </c>
      <c r="I25" s="249" t="s">
        <v>366</v>
      </c>
      <c r="J25" s="251" t="s">
        <v>1463</v>
      </c>
    </row>
    <row r="26" spans="1:10" x14ac:dyDescent="0.25">
      <c r="A26" s="251">
        <v>6243</v>
      </c>
      <c r="B26" s="252" t="s">
        <v>125</v>
      </c>
      <c r="C26" s="253" t="s">
        <v>126</v>
      </c>
      <c r="D26" s="251" t="s">
        <v>253</v>
      </c>
      <c r="E26" s="251">
        <v>15</v>
      </c>
      <c r="F26" s="254">
        <v>32348</v>
      </c>
      <c r="G26" s="254">
        <v>43484</v>
      </c>
      <c r="H26" s="251">
        <v>1</v>
      </c>
      <c r="I26" s="249" t="s">
        <v>367</v>
      </c>
      <c r="J26" s="251" t="s">
        <v>409</v>
      </c>
    </row>
    <row r="27" spans="1:10" ht="25.5" x14ac:dyDescent="0.25">
      <c r="A27" s="251">
        <v>6565</v>
      </c>
      <c r="B27" s="252" t="s">
        <v>127</v>
      </c>
      <c r="C27" s="253" t="s">
        <v>128</v>
      </c>
      <c r="D27" s="251" t="s">
        <v>253</v>
      </c>
      <c r="E27" s="251">
        <v>13</v>
      </c>
      <c r="F27" s="254">
        <v>32780</v>
      </c>
      <c r="G27" s="254">
        <v>40344</v>
      </c>
      <c r="H27" s="251">
        <v>7</v>
      </c>
      <c r="I27" s="249" t="s">
        <v>368</v>
      </c>
      <c r="J27" s="251" t="s">
        <v>411</v>
      </c>
    </row>
    <row r="28" spans="1:10" x14ac:dyDescent="0.25">
      <c r="A28" s="251">
        <v>5752</v>
      </c>
      <c r="B28" s="252" t="s">
        <v>129</v>
      </c>
      <c r="C28" s="253" t="s">
        <v>130</v>
      </c>
      <c r="D28" s="251" t="s">
        <v>253</v>
      </c>
      <c r="E28" s="251">
        <v>6</v>
      </c>
      <c r="F28" s="254">
        <v>26475</v>
      </c>
      <c r="G28" s="254">
        <v>39563</v>
      </c>
      <c r="H28" s="251">
        <v>1</v>
      </c>
      <c r="I28" s="249" t="s">
        <v>289</v>
      </c>
      <c r="J28" s="251" t="s">
        <v>411</v>
      </c>
    </row>
    <row r="29" spans="1:10" x14ac:dyDescent="0.25">
      <c r="A29" s="251">
        <v>13875</v>
      </c>
      <c r="B29" s="252" t="s">
        <v>258</v>
      </c>
      <c r="C29" s="253" t="s">
        <v>1519</v>
      </c>
      <c r="D29" s="251" t="s">
        <v>253</v>
      </c>
      <c r="E29" s="251">
        <v>2</v>
      </c>
      <c r="F29" s="254">
        <v>39966</v>
      </c>
      <c r="G29" s="254">
        <v>40483</v>
      </c>
      <c r="H29" s="251">
        <v>2</v>
      </c>
      <c r="I29" s="249" t="s">
        <v>282</v>
      </c>
      <c r="J29" s="251" t="s">
        <v>411</v>
      </c>
    </row>
    <row r="30" spans="1:10" ht="38.25" x14ac:dyDescent="0.25">
      <c r="A30" s="251">
        <v>4920</v>
      </c>
      <c r="B30" s="252" t="s">
        <v>131</v>
      </c>
      <c r="C30" s="253" t="s">
        <v>132</v>
      </c>
      <c r="D30" s="251" t="s">
        <v>253</v>
      </c>
      <c r="E30" s="251">
        <v>43</v>
      </c>
      <c r="F30" s="254">
        <v>27395</v>
      </c>
      <c r="G30" s="254">
        <v>42502</v>
      </c>
      <c r="H30" s="251">
        <v>12</v>
      </c>
      <c r="I30" s="249" t="s">
        <v>369</v>
      </c>
      <c r="J30" s="251" t="s">
        <v>1463</v>
      </c>
    </row>
    <row r="31" spans="1:10" x14ac:dyDescent="0.25">
      <c r="A31" s="251">
        <v>6569</v>
      </c>
      <c r="B31" s="252" t="s">
        <v>133</v>
      </c>
      <c r="C31" s="253" t="s">
        <v>134</v>
      </c>
      <c r="D31" s="251" t="s">
        <v>251</v>
      </c>
      <c r="E31" s="227">
        <v>7</v>
      </c>
      <c r="F31" s="266">
        <v>26906</v>
      </c>
      <c r="G31" s="266">
        <v>43607</v>
      </c>
      <c r="H31" s="227">
        <v>5</v>
      </c>
      <c r="I31" s="38" t="s">
        <v>354</v>
      </c>
      <c r="J31" s="227" t="s">
        <v>1463</v>
      </c>
    </row>
    <row r="32" spans="1:10" x14ac:dyDescent="0.25">
      <c r="A32" s="251">
        <v>6571</v>
      </c>
      <c r="B32" s="252" t="s">
        <v>135</v>
      </c>
      <c r="C32" s="253" t="s">
        <v>136</v>
      </c>
      <c r="D32" s="251" t="s">
        <v>253</v>
      </c>
      <c r="E32" s="227">
        <v>5</v>
      </c>
      <c r="F32" s="266">
        <v>33489</v>
      </c>
      <c r="G32" s="266">
        <v>39707</v>
      </c>
      <c r="H32" s="227">
        <v>3</v>
      </c>
      <c r="I32" s="38" t="s">
        <v>370</v>
      </c>
      <c r="J32" s="227" t="s">
        <v>411</v>
      </c>
    </row>
    <row r="33" spans="1:10" x14ac:dyDescent="0.25">
      <c r="A33" s="251">
        <v>5753</v>
      </c>
      <c r="B33" s="252" t="s">
        <v>137</v>
      </c>
      <c r="C33" s="253" t="s">
        <v>138</v>
      </c>
      <c r="D33" s="251" t="s">
        <v>253</v>
      </c>
      <c r="E33" s="227">
        <v>24</v>
      </c>
      <c r="F33" s="227" t="s">
        <v>259</v>
      </c>
      <c r="G33" s="266">
        <v>41035</v>
      </c>
      <c r="H33" s="227">
        <v>9</v>
      </c>
      <c r="I33" s="38" t="s">
        <v>371</v>
      </c>
      <c r="J33" s="227" t="s">
        <v>411</v>
      </c>
    </row>
    <row r="34" spans="1:10" x14ac:dyDescent="0.25">
      <c r="A34" s="251">
        <v>5754</v>
      </c>
      <c r="B34" s="252" t="s">
        <v>139</v>
      </c>
      <c r="C34" s="253" t="s">
        <v>140</v>
      </c>
      <c r="D34" s="251" t="s">
        <v>253</v>
      </c>
      <c r="E34" s="227">
        <v>4</v>
      </c>
      <c r="F34" s="266">
        <v>28545</v>
      </c>
      <c r="G34" s="266">
        <v>36706</v>
      </c>
      <c r="H34" s="227">
        <v>1</v>
      </c>
      <c r="I34" s="38" t="s">
        <v>289</v>
      </c>
      <c r="J34" s="227" t="s">
        <v>1462</v>
      </c>
    </row>
    <row r="35" spans="1:10" x14ac:dyDescent="0.25">
      <c r="A35" s="251">
        <v>6240</v>
      </c>
      <c r="B35" s="252" t="s">
        <v>141</v>
      </c>
      <c r="C35" s="253" t="s">
        <v>142</v>
      </c>
      <c r="D35" s="251" t="s">
        <v>253</v>
      </c>
      <c r="E35" s="227">
        <v>24</v>
      </c>
      <c r="F35" s="266">
        <v>27653</v>
      </c>
      <c r="G35" s="266">
        <v>43728</v>
      </c>
      <c r="H35" s="227">
        <v>7</v>
      </c>
      <c r="I35" s="38" t="s">
        <v>289</v>
      </c>
      <c r="J35" s="227" t="s">
        <v>1463</v>
      </c>
    </row>
    <row r="36" spans="1:10" ht="38.25" x14ac:dyDescent="0.25">
      <c r="A36" s="251">
        <v>10732</v>
      </c>
      <c r="B36" s="252" t="s">
        <v>143</v>
      </c>
      <c r="C36" s="253" t="s">
        <v>144</v>
      </c>
      <c r="D36" s="251" t="s">
        <v>251</v>
      </c>
      <c r="E36" s="227">
        <v>7</v>
      </c>
      <c r="F36" s="266">
        <v>34165</v>
      </c>
      <c r="G36" s="266">
        <v>43284</v>
      </c>
      <c r="H36" s="227">
        <v>6</v>
      </c>
      <c r="I36" s="38" t="s">
        <v>372</v>
      </c>
      <c r="J36" s="227" t="s">
        <v>1463</v>
      </c>
    </row>
    <row r="37" spans="1:10" ht="25.5" x14ac:dyDescent="0.25">
      <c r="A37" s="251">
        <v>6576</v>
      </c>
      <c r="B37" s="252" t="s">
        <v>145</v>
      </c>
      <c r="C37" s="253" t="s">
        <v>146</v>
      </c>
      <c r="D37" s="251" t="s">
        <v>255</v>
      </c>
      <c r="E37" s="227">
        <v>181</v>
      </c>
      <c r="F37" s="266">
        <v>32310</v>
      </c>
      <c r="G37" s="266">
        <v>43384</v>
      </c>
      <c r="H37" s="227">
        <v>148</v>
      </c>
      <c r="I37" s="38" t="s">
        <v>373</v>
      </c>
      <c r="J37" s="227" t="s">
        <v>409</v>
      </c>
    </row>
    <row r="38" spans="1:10" x14ac:dyDescent="0.25">
      <c r="A38" s="251">
        <v>6580</v>
      </c>
      <c r="B38" s="252" t="s">
        <v>147</v>
      </c>
      <c r="C38" s="253" t="s">
        <v>148</v>
      </c>
      <c r="D38" s="251" t="s">
        <v>253</v>
      </c>
      <c r="E38" s="227">
        <v>21</v>
      </c>
      <c r="F38" s="266">
        <v>26909</v>
      </c>
      <c r="G38" s="266">
        <v>42528</v>
      </c>
      <c r="H38" s="227">
        <v>9</v>
      </c>
      <c r="I38" s="38" t="s">
        <v>354</v>
      </c>
      <c r="J38" s="227" t="s">
        <v>411</v>
      </c>
    </row>
    <row r="39" spans="1:10" ht="25.5" x14ac:dyDescent="0.25">
      <c r="A39" s="251">
        <v>10733</v>
      </c>
      <c r="B39" s="252" t="s">
        <v>149</v>
      </c>
      <c r="C39" s="253" t="s">
        <v>150</v>
      </c>
      <c r="D39" s="251" t="s">
        <v>251</v>
      </c>
      <c r="E39" s="227">
        <v>9</v>
      </c>
      <c r="F39" s="266">
        <v>33778</v>
      </c>
      <c r="G39" s="266">
        <v>43608</v>
      </c>
      <c r="H39" s="227">
        <v>8</v>
      </c>
      <c r="I39" s="38" t="s">
        <v>368</v>
      </c>
      <c r="J39" s="227" t="s">
        <v>1463</v>
      </c>
    </row>
    <row r="40" spans="1:10" ht="25.5" x14ac:dyDescent="0.25">
      <c r="A40" s="249">
        <v>15690</v>
      </c>
      <c r="B40" s="264" t="s">
        <v>1923</v>
      </c>
      <c r="C40" s="267" t="s">
        <v>1517</v>
      </c>
      <c r="D40" s="249" t="s">
        <v>253</v>
      </c>
      <c r="E40" s="249">
        <v>1</v>
      </c>
      <c r="F40" s="268">
        <v>41370</v>
      </c>
      <c r="G40" s="250">
        <v>41370</v>
      </c>
      <c r="H40" s="249">
        <v>1</v>
      </c>
      <c r="I40" s="249">
        <v>1623</v>
      </c>
      <c r="J40" s="251" t="s">
        <v>1462</v>
      </c>
    </row>
    <row r="41" spans="1:10" x14ac:dyDescent="0.25">
      <c r="A41" s="251">
        <v>5755</v>
      </c>
      <c r="B41" s="252" t="s">
        <v>151</v>
      </c>
      <c r="C41" s="253" t="s">
        <v>152</v>
      </c>
      <c r="D41" s="251" t="s">
        <v>253</v>
      </c>
      <c r="E41" s="251">
        <v>3</v>
      </c>
      <c r="F41" s="254">
        <v>33134</v>
      </c>
      <c r="G41" s="254">
        <v>41494</v>
      </c>
      <c r="H41" s="251">
        <v>1</v>
      </c>
      <c r="I41" s="249" t="s">
        <v>282</v>
      </c>
      <c r="J41" s="251" t="s">
        <v>411</v>
      </c>
    </row>
    <row r="42" spans="1:10" x14ac:dyDescent="0.25">
      <c r="A42" s="251">
        <v>6586</v>
      </c>
      <c r="B42" s="252" t="s">
        <v>153</v>
      </c>
      <c r="C42" s="253" t="s">
        <v>154</v>
      </c>
      <c r="D42" s="251" t="s">
        <v>253</v>
      </c>
      <c r="E42" s="251">
        <v>23</v>
      </c>
      <c r="F42" s="254">
        <v>25455</v>
      </c>
      <c r="G42" s="254">
        <v>43648</v>
      </c>
      <c r="H42" s="251">
        <v>5</v>
      </c>
      <c r="I42" s="249" t="s">
        <v>374</v>
      </c>
      <c r="J42" s="251" t="s">
        <v>1463</v>
      </c>
    </row>
    <row r="43" spans="1:10" ht="25.5" x14ac:dyDescent="0.25">
      <c r="A43" s="251">
        <v>6587</v>
      </c>
      <c r="B43" s="252" t="s">
        <v>155</v>
      </c>
      <c r="C43" s="253" t="s">
        <v>156</v>
      </c>
      <c r="D43" s="251" t="s">
        <v>253</v>
      </c>
      <c r="E43" s="251">
        <v>20</v>
      </c>
      <c r="F43" s="254">
        <v>33153</v>
      </c>
      <c r="G43" s="254">
        <v>43406</v>
      </c>
      <c r="H43" s="251">
        <v>14</v>
      </c>
      <c r="I43" s="249" t="s">
        <v>368</v>
      </c>
      <c r="J43" s="251" t="s">
        <v>409</v>
      </c>
    </row>
    <row r="44" spans="1:10" ht="25.5" x14ac:dyDescent="0.25">
      <c r="A44" s="251">
        <v>6589</v>
      </c>
      <c r="B44" s="252" t="s">
        <v>157</v>
      </c>
      <c r="C44" s="253" t="s">
        <v>158</v>
      </c>
      <c r="D44" s="251" t="s">
        <v>253</v>
      </c>
      <c r="E44" s="251">
        <v>19</v>
      </c>
      <c r="F44" s="254">
        <v>33239</v>
      </c>
      <c r="G44" s="254">
        <v>43294</v>
      </c>
      <c r="H44" s="251">
        <v>13</v>
      </c>
      <c r="I44" s="249" t="s">
        <v>368</v>
      </c>
      <c r="J44" s="251" t="s">
        <v>1463</v>
      </c>
    </row>
    <row r="45" spans="1:10" ht="25.5" x14ac:dyDescent="0.25">
      <c r="A45" s="251">
        <v>10734</v>
      </c>
      <c r="B45" s="252" t="s">
        <v>159</v>
      </c>
      <c r="C45" s="253" t="s">
        <v>160</v>
      </c>
      <c r="D45" s="251" t="s">
        <v>251</v>
      </c>
      <c r="E45" s="227">
        <v>4</v>
      </c>
      <c r="F45" s="254">
        <v>34165</v>
      </c>
      <c r="G45" s="266">
        <v>43713</v>
      </c>
      <c r="H45" s="251">
        <v>3</v>
      </c>
      <c r="I45" s="249" t="s">
        <v>366</v>
      </c>
      <c r="J45" s="227" t="s">
        <v>1463</v>
      </c>
    </row>
    <row r="46" spans="1:10" x14ac:dyDescent="0.25">
      <c r="A46" s="251">
        <v>6591</v>
      </c>
      <c r="B46" s="252" t="s">
        <v>161</v>
      </c>
      <c r="C46" s="253" t="s">
        <v>162</v>
      </c>
      <c r="D46" s="251" t="s">
        <v>253</v>
      </c>
      <c r="E46" s="251">
        <v>3</v>
      </c>
      <c r="F46" s="254">
        <v>31358</v>
      </c>
      <c r="G46" s="254">
        <v>36706</v>
      </c>
      <c r="H46" s="251">
        <v>1</v>
      </c>
      <c r="I46" s="249" t="s">
        <v>374</v>
      </c>
      <c r="J46" s="251" t="s">
        <v>1462</v>
      </c>
    </row>
    <row r="47" spans="1:10" ht="76.5" x14ac:dyDescent="0.25">
      <c r="A47" s="251">
        <v>6592</v>
      </c>
      <c r="B47" s="252" t="s">
        <v>163</v>
      </c>
      <c r="C47" s="253" t="s">
        <v>164</v>
      </c>
      <c r="D47" s="251" t="s">
        <v>256</v>
      </c>
      <c r="E47" s="251">
        <v>441</v>
      </c>
      <c r="F47" s="254" t="s">
        <v>260</v>
      </c>
      <c r="G47" s="254">
        <v>43775</v>
      </c>
      <c r="H47" s="251">
        <v>342</v>
      </c>
      <c r="I47" s="249" t="s">
        <v>375</v>
      </c>
      <c r="J47" s="251" t="s">
        <v>409</v>
      </c>
    </row>
    <row r="48" spans="1:10" x14ac:dyDescent="0.25">
      <c r="A48" s="251">
        <v>6593</v>
      </c>
      <c r="B48" s="252" t="s">
        <v>165</v>
      </c>
      <c r="C48" s="253" t="s">
        <v>166</v>
      </c>
      <c r="D48" s="251" t="s">
        <v>253</v>
      </c>
      <c r="E48" s="251">
        <v>3</v>
      </c>
      <c r="F48" s="254">
        <v>29466</v>
      </c>
      <c r="G48" s="254">
        <v>36817</v>
      </c>
      <c r="H48" s="251">
        <v>1</v>
      </c>
      <c r="I48" s="249" t="s">
        <v>354</v>
      </c>
      <c r="J48" s="251" t="s">
        <v>1462</v>
      </c>
    </row>
    <row r="49" spans="1:10" ht="25.5" x14ac:dyDescent="0.25">
      <c r="A49" s="251">
        <v>6594</v>
      </c>
      <c r="B49" s="252" t="s">
        <v>167</v>
      </c>
      <c r="C49" s="253" t="s">
        <v>168</v>
      </c>
      <c r="D49" s="227" t="s">
        <v>253</v>
      </c>
      <c r="E49" s="251">
        <v>16</v>
      </c>
      <c r="F49" s="254">
        <v>26909</v>
      </c>
      <c r="G49" s="254">
        <v>42528</v>
      </c>
      <c r="H49" s="251">
        <v>8</v>
      </c>
      <c r="I49" s="249" t="s">
        <v>376</v>
      </c>
      <c r="J49" s="251" t="s">
        <v>1463</v>
      </c>
    </row>
    <row r="50" spans="1:10" x14ac:dyDescent="0.25">
      <c r="A50" s="251">
        <v>6595</v>
      </c>
      <c r="B50" s="252" t="s">
        <v>169</v>
      </c>
      <c r="C50" s="253" t="s">
        <v>170</v>
      </c>
      <c r="D50" s="251" t="s">
        <v>253</v>
      </c>
      <c r="E50" s="251">
        <v>7</v>
      </c>
      <c r="F50" s="254">
        <v>32739</v>
      </c>
      <c r="G50" s="254">
        <v>41494</v>
      </c>
      <c r="H50" s="251">
        <v>3</v>
      </c>
      <c r="I50" s="249" t="s">
        <v>354</v>
      </c>
      <c r="J50" s="251" t="s">
        <v>1462</v>
      </c>
    </row>
    <row r="51" spans="1:10" x14ac:dyDescent="0.25">
      <c r="A51" s="251">
        <v>6596</v>
      </c>
      <c r="B51" s="252" t="s">
        <v>171</v>
      </c>
      <c r="C51" s="253" t="s">
        <v>172</v>
      </c>
      <c r="D51" s="251" t="s">
        <v>253</v>
      </c>
      <c r="E51" s="251">
        <v>9</v>
      </c>
      <c r="F51" s="254">
        <v>33449</v>
      </c>
      <c r="G51" s="254">
        <v>39658</v>
      </c>
      <c r="H51" s="251">
        <v>5</v>
      </c>
      <c r="I51" s="249" t="s">
        <v>354</v>
      </c>
      <c r="J51" s="251" t="s">
        <v>1462</v>
      </c>
    </row>
    <row r="52" spans="1:10" x14ac:dyDescent="0.25">
      <c r="A52" s="249">
        <v>13851</v>
      </c>
      <c r="B52" s="264" t="s">
        <v>1483</v>
      </c>
      <c r="C52" s="265" t="s">
        <v>1484</v>
      </c>
      <c r="D52" s="249" t="s">
        <v>253</v>
      </c>
      <c r="E52" s="249">
        <v>16</v>
      </c>
      <c r="F52" s="250">
        <v>31362</v>
      </c>
      <c r="G52" s="249" t="s">
        <v>1482</v>
      </c>
      <c r="H52" s="249">
        <v>9</v>
      </c>
      <c r="I52" s="249" t="s">
        <v>1485</v>
      </c>
      <c r="J52" s="251" t="s">
        <v>1465</v>
      </c>
    </row>
    <row r="53" spans="1:10" ht="25.5" x14ac:dyDescent="0.25">
      <c r="A53" s="251">
        <v>5757</v>
      </c>
      <c r="B53" s="252" t="s">
        <v>173</v>
      </c>
      <c r="C53" s="253" t="s">
        <v>174</v>
      </c>
      <c r="D53" s="251" t="s">
        <v>253</v>
      </c>
      <c r="E53" s="251">
        <v>15</v>
      </c>
      <c r="F53" s="254">
        <v>33458</v>
      </c>
      <c r="G53" s="254">
        <v>38603</v>
      </c>
      <c r="H53" s="251">
        <v>12</v>
      </c>
      <c r="I53" s="249" t="s">
        <v>357</v>
      </c>
      <c r="J53" s="251" t="s">
        <v>1462</v>
      </c>
    </row>
    <row r="54" spans="1:10" x14ac:dyDescent="0.25">
      <c r="A54" s="251">
        <v>15481</v>
      </c>
      <c r="B54" s="252" t="s">
        <v>261</v>
      </c>
      <c r="C54" s="253" t="s">
        <v>262</v>
      </c>
      <c r="D54" s="251" t="s">
        <v>251</v>
      </c>
      <c r="E54" s="251">
        <v>3</v>
      </c>
      <c r="F54" s="254">
        <v>28038</v>
      </c>
      <c r="G54" s="254">
        <v>42145</v>
      </c>
      <c r="H54" s="251">
        <v>2</v>
      </c>
      <c r="I54" s="249" t="s">
        <v>296</v>
      </c>
      <c r="J54" s="251" t="s">
        <v>411</v>
      </c>
    </row>
    <row r="55" spans="1:10" ht="25.5" x14ac:dyDescent="0.25">
      <c r="A55" s="251">
        <v>5758</v>
      </c>
      <c r="B55" s="252" t="s">
        <v>175</v>
      </c>
      <c r="C55" s="253" t="s">
        <v>176</v>
      </c>
      <c r="D55" s="251" t="s">
        <v>253</v>
      </c>
      <c r="E55" s="251">
        <v>15</v>
      </c>
      <c r="F55" s="254">
        <v>26912</v>
      </c>
      <c r="G55" s="254">
        <v>41073</v>
      </c>
      <c r="H55" s="251">
        <v>5</v>
      </c>
      <c r="I55" s="249" t="s">
        <v>357</v>
      </c>
      <c r="J55" s="251" t="s">
        <v>411</v>
      </c>
    </row>
    <row r="56" spans="1:10" ht="25.5" x14ac:dyDescent="0.25">
      <c r="A56" s="251">
        <v>6599</v>
      </c>
      <c r="B56" s="252" t="s">
        <v>177</v>
      </c>
      <c r="C56" s="253" t="s">
        <v>178</v>
      </c>
      <c r="D56" s="251" t="s">
        <v>253</v>
      </c>
      <c r="E56" s="251">
        <v>66</v>
      </c>
      <c r="F56" s="254">
        <v>29097</v>
      </c>
      <c r="G56" s="254">
        <v>41120</v>
      </c>
      <c r="H56" s="251">
        <v>41</v>
      </c>
      <c r="I56" s="249" t="s">
        <v>377</v>
      </c>
      <c r="J56" s="251" t="s">
        <v>411</v>
      </c>
    </row>
    <row r="57" spans="1:10" ht="25.5" x14ac:dyDescent="0.25">
      <c r="A57" s="251">
        <v>6602</v>
      </c>
      <c r="B57" s="252" t="s">
        <v>179</v>
      </c>
      <c r="C57" s="253" t="s">
        <v>180</v>
      </c>
      <c r="D57" s="251" t="s">
        <v>253</v>
      </c>
      <c r="E57" s="251">
        <v>70</v>
      </c>
      <c r="F57" s="254">
        <v>26909</v>
      </c>
      <c r="G57" s="254">
        <v>43340</v>
      </c>
      <c r="H57" s="251">
        <v>34</v>
      </c>
      <c r="I57" s="249" t="s">
        <v>368</v>
      </c>
      <c r="J57" s="251" t="s">
        <v>1463</v>
      </c>
    </row>
    <row r="58" spans="1:10" ht="25.5" x14ac:dyDescent="0.25">
      <c r="A58" s="251">
        <v>6603</v>
      </c>
      <c r="B58" s="252" t="s">
        <v>181</v>
      </c>
      <c r="C58" s="253" t="s">
        <v>182</v>
      </c>
      <c r="D58" s="251" t="s">
        <v>253</v>
      </c>
      <c r="E58" s="251">
        <v>29</v>
      </c>
      <c r="F58" s="254">
        <v>25404</v>
      </c>
      <c r="G58" s="254">
        <v>43453</v>
      </c>
      <c r="H58" s="251">
        <v>12</v>
      </c>
      <c r="I58" s="249" t="s">
        <v>357</v>
      </c>
      <c r="J58" s="251" t="s">
        <v>1463</v>
      </c>
    </row>
    <row r="59" spans="1:10" x14ac:dyDescent="0.25">
      <c r="A59" s="251">
        <v>5759</v>
      </c>
      <c r="B59" s="252" t="s">
        <v>1775</v>
      </c>
      <c r="C59" s="253" t="s">
        <v>1776</v>
      </c>
      <c r="D59" s="251" t="s">
        <v>253</v>
      </c>
      <c r="E59" s="251">
        <v>1</v>
      </c>
      <c r="F59" s="254">
        <v>1</v>
      </c>
      <c r="G59" s="269">
        <v>42781</v>
      </c>
      <c r="H59" s="251">
        <v>1</v>
      </c>
      <c r="I59" s="249" t="s">
        <v>354</v>
      </c>
      <c r="J59" s="251" t="s">
        <v>411</v>
      </c>
    </row>
    <row r="60" spans="1:10" x14ac:dyDescent="0.25">
      <c r="A60" s="251">
        <v>5760</v>
      </c>
      <c r="B60" s="252" t="s">
        <v>183</v>
      </c>
      <c r="C60" s="253" t="s">
        <v>184</v>
      </c>
      <c r="D60" s="251" t="s">
        <v>253</v>
      </c>
      <c r="E60" s="251">
        <v>9</v>
      </c>
      <c r="F60" s="254">
        <v>28644</v>
      </c>
      <c r="G60" s="254">
        <v>41498</v>
      </c>
      <c r="H60" s="251">
        <v>2</v>
      </c>
      <c r="I60" s="249" t="s">
        <v>354</v>
      </c>
      <c r="J60" s="251" t="s">
        <v>411</v>
      </c>
    </row>
    <row r="61" spans="1:10" x14ac:dyDescent="0.25">
      <c r="A61" s="251">
        <v>6605</v>
      </c>
      <c r="B61" s="252" t="s">
        <v>185</v>
      </c>
      <c r="C61" s="253" t="s">
        <v>186</v>
      </c>
      <c r="D61" s="251" t="s">
        <v>253</v>
      </c>
      <c r="E61" s="251">
        <v>4</v>
      </c>
      <c r="F61" s="254">
        <v>32672</v>
      </c>
      <c r="G61" s="254">
        <v>36785</v>
      </c>
      <c r="H61" s="251">
        <v>2</v>
      </c>
      <c r="I61" s="249" t="s">
        <v>374</v>
      </c>
      <c r="J61" s="251" t="s">
        <v>1462</v>
      </c>
    </row>
    <row r="62" spans="1:10" x14ac:dyDescent="0.25">
      <c r="A62" s="251">
        <v>6606</v>
      </c>
      <c r="B62" s="252" t="s">
        <v>187</v>
      </c>
      <c r="C62" s="253" t="s">
        <v>188</v>
      </c>
      <c r="D62" s="251" t="s">
        <v>253</v>
      </c>
      <c r="E62" s="251">
        <v>2</v>
      </c>
      <c r="F62" s="254">
        <v>33779</v>
      </c>
      <c r="G62" s="254">
        <v>37068</v>
      </c>
      <c r="H62" s="251">
        <v>1</v>
      </c>
      <c r="I62" s="249" t="s">
        <v>354</v>
      </c>
      <c r="J62" s="251" t="s">
        <v>1462</v>
      </c>
    </row>
    <row r="63" spans="1:10" ht="38.25" x14ac:dyDescent="0.25">
      <c r="A63" s="251">
        <v>5762</v>
      </c>
      <c r="B63" s="252" t="s">
        <v>189</v>
      </c>
      <c r="C63" s="253" t="s">
        <v>190</v>
      </c>
      <c r="D63" s="251" t="s">
        <v>253</v>
      </c>
      <c r="E63" s="251">
        <v>14</v>
      </c>
      <c r="F63" s="254">
        <v>25994</v>
      </c>
      <c r="G63" s="254">
        <v>39561</v>
      </c>
      <c r="H63" s="251">
        <v>9</v>
      </c>
      <c r="I63" s="249" t="s">
        <v>365</v>
      </c>
      <c r="J63" s="251" t="s">
        <v>411</v>
      </c>
    </row>
    <row r="64" spans="1:10" x14ac:dyDescent="0.25">
      <c r="A64" s="251">
        <v>6610</v>
      </c>
      <c r="B64" s="252" t="s">
        <v>191</v>
      </c>
      <c r="C64" s="253" t="s">
        <v>192</v>
      </c>
      <c r="D64" s="251" t="s">
        <v>253</v>
      </c>
      <c r="E64" s="251">
        <v>3</v>
      </c>
      <c r="F64" s="254">
        <v>29466</v>
      </c>
      <c r="G64" s="254">
        <v>36817</v>
      </c>
      <c r="H64" s="251">
        <v>1</v>
      </c>
      <c r="I64" s="249" t="s">
        <v>354</v>
      </c>
      <c r="J64" s="251" t="s">
        <v>1462</v>
      </c>
    </row>
    <row r="65" spans="1:10" ht="25.5" x14ac:dyDescent="0.25">
      <c r="A65" s="251">
        <v>6611</v>
      </c>
      <c r="B65" s="252" t="s">
        <v>263</v>
      </c>
      <c r="C65" s="253" t="s">
        <v>1518</v>
      </c>
      <c r="D65" s="251" t="s">
        <v>253</v>
      </c>
      <c r="E65" s="251">
        <v>7</v>
      </c>
      <c r="F65" s="251" t="s">
        <v>264</v>
      </c>
      <c r="G65" s="254">
        <v>22647</v>
      </c>
      <c r="H65" s="251">
        <v>2</v>
      </c>
      <c r="I65" s="249" t="s">
        <v>378</v>
      </c>
      <c r="J65" s="251" t="s">
        <v>1465</v>
      </c>
    </row>
    <row r="66" spans="1:10" x14ac:dyDescent="0.25">
      <c r="A66" s="251">
        <v>10736</v>
      </c>
      <c r="B66" s="252" t="s">
        <v>193</v>
      </c>
      <c r="C66" s="253" t="s">
        <v>194</v>
      </c>
      <c r="D66" s="251" t="s">
        <v>251</v>
      </c>
      <c r="E66" s="251">
        <v>3</v>
      </c>
      <c r="F66" s="254">
        <v>34165</v>
      </c>
      <c r="G66" s="254">
        <v>35796</v>
      </c>
      <c r="H66" s="251">
        <v>3</v>
      </c>
      <c r="I66" s="249" t="s">
        <v>354</v>
      </c>
      <c r="J66" s="251" t="s">
        <v>1462</v>
      </c>
    </row>
    <row r="67" spans="1:10" ht="25.5" x14ac:dyDescent="0.25">
      <c r="A67" s="251">
        <v>5764</v>
      </c>
      <c r="B67" s="252" t="s">
        <v>195</v>
      </c>
      <c r="C67" s="253" t="s">
        <v>196</v>
      </c>
      <c r="D67" s="251" t="s">
        <v>253</v>
      </c>
      <c r="E67" s="251">
        <v>19</v>
      </c>
      <c r="F67" s="254">
        <v>29097</v>
      </c>
      <c r="G67" s="254">
        <v>43257</v>
      </c>
      <c r="H67" s="251">
        <v>8</v>
      </c>
      <c r="I67" s="249" t="s">
        <v>357</v>
      </c>
      <c r="J67" s="251" t="s">
        <v>1463</v>
      </c>
    </row>
    <row r="68" spans="1:10" x14ac:dyDescent="0.25">
      <c r="A68" s="251">
        <v>15353</v>
      </c>
      <c r="B68" s="252" t="s">
        <v>197</v>
      </c>
      <c r="C68" s="253" t="s">
        <v>265</v>
      </c>
      <c r="D68" s="251" t="s">
        <v>251</v>
      </c>
      <c r="E68" s="227">
        <v>2</v>
      </c>
      <c r="F68" s="254">
        <v>30999</v>
      </c>
      <c r="G68" s="266">
        <v>42618</v>
      </c>
      <c r="H68" s="227">
        <v>1</v>
      </c>
      <c r="I68" s="249" t="s">
        <v>299</v>
      </c>
      <c r="J68" s="227" t="s">
        <v>411</v>
      </c>
    </row>
    <row r="69" spans="1:10" x14ac:dyDescent="0.25">
      <c r="A69" s="251">
        <v>6614</v>
      </c>
      <c r="B69" s="252" t="s">
        <v>198</v>
      </c>
      <c r="C69" s="253" t="s">
        <v>199</v>
      </c>
      <c r="D69" s="251" t="s">
        <v>253</v>
      </c>
      <c r="E69" s="251">
        <v>3</v>
      </c>
      <c r="F69" s="254">
        <v>29465</v>
      </c>
      <c r="G69" s="254">
        <v>35024</v>
      </c>
      <c r="H69" s="251">
        <v>2</v>
      </c>
      <c r="I69" s="249" t="s">
        <v>354</v>
      </c>
      <c r="J69" s="251" t="s">
        <v>1465</v>
      </c>
    </row>
    <row r="70" spans="1:10" ht="25.5" x14ac:dyDescent="0.25">
      <c r="A70" s="251">
        <v>6618</v>
      </c>
      <c r="B70" s="252" t="s">
        <v>200</v>
      </c>
      <c r="C70" s="253" t="s">
        <v>201</v>
      </c>
      <c r="D70" s="251" t="s">
        <v>253</v>
      </c>
      <c r="E70" s="251">
        <v>11</v>
      </c>
      <c r="F70" s="254">
        <v>26910</v>
      </c>
      <c r="G70" s="254">
        <v>40345</v>
      </c>
      <c r="H70" s="251">
        <v>3</v>
      </c>
      <c r="I70" s="249" t="s">
        <v>360</v>
      </c>
      <c r="J70" s="251" t="s">
        <v>411</v>
      </c>
    </row>
    <row r="71" spans="1:10" ht="38.25" x14ac:dyDescent="0.25">
      <c r="A71" s="251">
        <v>6620</v>
      </c>
      <c r="B71" s="252" t="s">
        <v>202</v>
      </c>
      <c r="C71" s="253" t="s">
        <v>203</v>
      </c>
      <c r="D71" s="251" t="s">
        <v>251</v>
      </c>
      <c r="E71" s="251">
        <v>46</v>
      </c>
      <c r="F71" s="254">
        <v>33456</v>
      </c>
      <c r="G71" s="254">
        <v>42552</v>
      </c>
      <c r="H71" s="251">
        <v>25</v>
      </c>
      <c r="I71" s="249" t="s">
        <v>379</v>
      </c>
      <c r="J71" s="251" t="s">
        <v>1463</v>
      </c>
    </row>
    <row r="72" spans="1:10" x14ac:dyDescent="0.25">
      <c r="A72" s="251">
        <v>6621</v>
      </c>
      <c r="B72" s="252" t="s">
        <v>204</v>
      </c>
      <c r="C72" s="253" t="s">
        <v>205</v>
      </c>
      <c r="D72" s="251" t="s">
        <v>253</v>
      </c>
      <c r="E72" s="251">
        <v>3</v>
      </c>
      <c r="F72" s="254">
        <v>33397</v>
      </c>
      <c r="G72" s="254">
        <v>37078</v>
      </c>
      <c r="H72" s="251">
        <v>1</v>
      </c>
      <c r="I72" s="249" t="s">
        <v>354</v>
      </c>
      <c r="J72" s="251" t="s">
        <v>1465</v>
      </c>
    </row>
    <row r="73" spans="1:10" x14ac:dyDescent="0.25">
      <c r="A73" s="251">
        <v>6623</v>
      </c>
      <c r="B73" s="252" t="s">
        <v>206</v>
      </c>
      <c r="C73" s="253" t="s">
        <v>207</v>
      </c>
      <c r="D73" s="251" t="s">
        <v>253</v>
      </c>
      <c r="E73" s="251">
        <v>2</v>
      </c>
      <c r="F73" s="254">
        <v>33491</v>
      </c>
      <c r="G73" s="254">
        <v>37195</v>
      </c>
      <c r="H73" s="251">
        <v>1</v>
      </c>
      <c r="I73" s="249" t="s">
        <v>354</v>
      </c>
      <c r="J73" s="251" t="s">
        <v>1465</v>
      </c>
    </row>
    <row r="74" spans="1:10" x14ac:dyDescent="0.25">
      <c r="A74" s="251">
        <v>6624</v>
      </c>
      <c r="B74" s="252" t="s">
        <v>208</v>
      </c>
      <c r="C74" s="253" t="s">
        <v>209</v>
      </c>
      <c r="D74" s="251" t="s">
        <v>251</v>
      </c>
      <c r="E74" s="251">
        <v>4</v>
      </c>
      <c r="F74" s="254">
        <v>34169</v>
      </c>
      <c r="G74" s="254">
        <v>34169</v>
      </c>
      <c r="H74" s="251">
        <v>4</v>
      </c>
      <c r="I74" s="249" t="s">
        <v>354</v>
      </c>
      <c r="J74" s="251" t="s">
        <v>1465</v>
      </c>
    </row>
    <row r="75" spans="1:10" ht="25.5" x14ac:dyDescent="0.25">
      <c r="A75" s="251">
        <v>15355</v>
      </c>
      <c r="B75" s="252" t="s">
        <v>210</v>
      </c>
      <c r="C75" s="253" t="s">
        <v>266</v>
      </c>
      <c r="D75" s="251" t="s">
        <v>251</v>
      </c>
      <c r="E75" s="251">
        <v>5</v>
      </c>
      <c r="F75" s="254">
        <v>28173</v>
      </c>
      <c r="G75" s="254">
        <v>42649</v>
      </c>
      <c r="H75" s="251">
        <v>5</v>
      </c>
      <c r="I75" s="249" t="s">
        <v>380</v>
      </c>
      <c r="J75" s="251" t="s">
        <v>1463</v>
      </c>
    </row>
    <row r="76" spans="1:10" x14ac:dyDescent="0.25">
      <c r="A76" s="251">
        <v>5767</v>
      </c>
      <c r="B76" s="252" t="s">
        <v>211</v>
      </c>
      <c r="C76" s="253" t="s">
        <v>212</v>
      </c>
      <c r="D76" s="251" t="s">
        <v>253</v>
      </c>
      <c r="E76" s="251">
        <v>14</v>
      </c>
      <c r="F76" s="254">
        <v>31360</v>
      </c>
      <c r="G76" s="254">
        <v>41034</v>
      </c>
      <c r="H76" s="251">
        <v>5</v>
      </c>
      <c r="I76" s="249" t="s">
        <v>289</v>
      </c>
      <c r="J76" s="251" t="s">
        <v>411</v>
      </c>
    </row>
    <row r="77" spans="1:10" x14ac:dyDescent="0.25">
      <c r="A77" s="251">
        <v>6626</v>
      </c>
      <c r="B77" s="252" t="s">
        <v>213</v>
      </c>
      <c r="C77" s="253" t="s">
        <v>214</v>
      </c>
      <c r="D77" s="251" t="s">
        <v>253</v>
      </c>
      <c r="E77" s="251">
        <v>8</v>
      </c>
      <c r="F77" s="254">
        <v>33778</v>
      </c>
      <c r="G77" s="254">
        <v>41074</v>
      </c>
      <c r="H77" s="251">
        <v>4</v>
      </c>
      <c r="I77" s="249" t="s">
        <v>354</v>
      </c>
      <c r="J77" s="251" t="s">
        <v>1462</v>
      </c>
    </row>
    <row r="78" spans="1:10" x14ac:dyDescent="0.25">
      <c r="A78" s="251">
        <v>10738</v>
      </c>
      <c r="B78" s="252" t="s">
        <v>215</v>
      </c>
      <c r="C78" s="253" t="s">
        <v>216</v>
      </c>
      <c r="D78" s="251" t="s">
        <v>251</v>
      </c>
      <c r="E78" s="251">
        <v>1</v>
      </c>
      <c r="F78" s="254">
        <v>34164</v>
      </c>
      <c r="G78" s="254">
        <v>34164</v>
      </c>
      <c r="H78" s="251">
        <v>1</v>
      </c>
      <c r="I78" s="249" t="s">
        <v>282</v>
      </c>
      <c r="J78" s="251" t="s">
        <v>1465</v>
      </c>
    </row>
    <row r="79" spans="1:10" ht="25.5" x14ac:dyDescent="0.25">
      <c r="A79" s="251">
        <v>6629</v>
      </c>
      <c r="B79" s="252" t="s">
        <v>267</v>
      </c>
      <c r="C79" s="253" t="s">
        <v>268</v>
      </c>
      <c r="D79" s="251" t="s">
        <v>253</v>
      </c>
      <c r="E79" s="251">
        <v>3</v>
      </c>
      <c r="F79" s="254">
        <v>32310</v>
      </c>
      <c r="G79" s="254">
        <v>33604</v>
      </c>
      <c r="H79" s="251">
        <v>2</v>
      </c>
      <c r="I79" s="249" t="s">
        <v>357</v>
      </c>
      <c r="J79" s="251" t="s">
        <v>1465</v>
      </c>
    </row>
    <row r="80" spans="1:10" ht="25.5" x14ac:dyDescent="0.25">
      <c r="A80" s="251">
        <v>6630</v>
      </c>
      <c r="B80" s="252" t="s">
        <v>217</v>
      </c>
      <c r="C80" s="253" t="s">
        <v>218</v>
      </c>
      <c r="D80" s="251" t="s">
        <v>253</v>
      </c>
      <c r="E80" s="251">
        <v>33</v>
      </c>
      <c r="F80" s="254">
        <v>33411</v>
      </c>
      <c r="G80" s="254">
        <v>41497</v>
      </c>
      <c r="H80" s="251">
        <v>15</v>
      </c>
      <c r="I80" s="249" t="s">
        <v>357</v>
      </c>
      <c r="J80" s="251" t="s">
        <v>1463</v>
      </c>
    </row>
    <row r="81" spans="1:10" x14ac:dyDescent="0.25">
      <c r="A81" s="249">
        <v>13850</v>
      </c>
      <c r="B81" s="264" t="s">
        <v>1486</v>
      </c>
      <c r="C81" s="265" t="s">
        <v>1487</v>
      </c>
      <c r="D81" s="249" t="s">
        <v>253</v>
      </c>
      <c r="E81" s="270" t="s">
        <v>1718</v>
      </c>
      <c r="F81" s="250">
        <v>31104</v>
      </c>
      <c r="G81" s="250">
        <v>41227</v>
      </c>
      <c r="H81" s="249">
        <v>16</v>
      </c>
      <c r="I81" s="249" t="s">
        <v>1488</v>
      </c>
      <c r="J81" s="251" t="s">
        <v>411</v>
      </c>
    </row>
    <row r="82" spans="1:10" x14ac:dyDescent="0.25">
      <c r="A82" s="251">
        <v>15356</v>
      </c>
      <c r="B82" s="252" t="s">
        <v>219</v>
      </c>
      <c r="C82" s="253" t="s">
        <v>269</v>
      </c>
      <c r="D82" s="251" t="s">
        <v>251</v>
      </c>
      <c r="E82" s="251">
        <v>5</v>
      </c>
      <c r="F82" s="254">
        <v>29466</v>
      </c>
      <c r="G82" s="254">
        <v>42283</v>
      </c>
      <c r="H82" s="251">
        <v>2</v>
      </c>
      <c r="I82" s="249" t="s">
        <v>299</v>
      </c>
      <c r="J82" s="251" t="s">
        <v>1463</v>
      </c>
    </row>
    <row r="83" spans="1:10" ht="25.5" x14ac:dyDescent="0.25">
      <c r="A83" s="251">
        <v>6631</v>
      </c>
      <c r="B83" s="252" t="s">
        <v>220</v>
      </c>
      <c r="C83" s="253" t="s">
        <v>221</v>
      </c>
      <c r="D83" s="251" t="s">
        <v>253</v>
      </c>
      <c r="E83" s="251">
        <v>36</v>
      </c>
      <c r="F83" s="254">
        <v>26447</v>
      </c>
      <c r="G83" s="254">
        <v>42554</v>
      </c>
      <c r="H83" s="251">
        <v>16</v>
      </c>
      <c r="I83" s="249" t="s">
        <v>381</v>
      </c>
      <c r="J83" s="251" t="s">
        <v>1463</v>
      </c>
    </row>
    <row r="84" spans="1:10" x14ac:dyDescent="0.25">
      <c r="A84" s="251">
        <v>10740</v>
      </c>
      <c r="B84" s="252" t="s">
        <v>222</v>
      </c>
      <c r="C84" s="253" t="s">
        <v>223</v>
      </c>
      <c r="D84" s="251" t="s">
        <v>251</v>
      </c>
      <c r="E84" s="227">
        <v>9</v>
      </c>
      <c r="F84" s="254">
        <v>34099</v>
      </c>
      <c r="G84" s="266">
        <v>43613</v>
      </c>
      <c r="H84" s="251">
        <v>3</v>
      </c>
      <c r="I84" s="249" t="s">
        <v>282</v>
      </c>
      <c r="J84" s="227" t="s">
        <v>1463</v>
      </c>
    </row>
    <row r="85" spans="1:10" ht="25.5" x14ac:dyDescent="0.25">
      <c r="A85" s="251">
        <v>6633</v>
      </c>
      <c r="B85" s="252" t="s">
        <v>224</v>
      </c>
      <c r="C85" s="253" t="s">
        <v>225</v>
      </c>
      <c r="D85" s="251" t="s">
        <v>253</v>
      </c>
      <c r="E85" s="251">
        <v>42</v>
      </c>
      <c r="F85" s="254">
        <v>32362</v>
      </c>
      <c r="G85" s="254">
        <v>43294</v>
      </c>
      <c r="H85" s="251">
        <v>33</v>
      </c>
      <c r="I85" s="249" t="s">
        <v>368</v>
      </c>
      <c r="J85" s="251" t="s">
        <v>1463</v>
      </c>
    </row>
    <row r="86" spans="1:10" ht="25.5" x14ac:dyDescent="0.25">
      <c r="A86" s="251">
        <v>6637</v>
      </c>
      <c r="B86" s="252" t="s">
        <v>226</v>
      </c>
      <c r="C86" s="253" t="s">
        <v>227</v>
      </c>
      <c r="D86" s="251" t="s">
        <v>253</v>
      </c>
      <c r="E86" s="251">
        <v>12</v>
      </c>
      <c r="F86" s="254">
        <v>33879</v>
      </c>
      <c r="G86" s="254">
        <v>44013</v>
      </c>
      <c r="H86" s="251">
        <v>6</v>
      </c>
      <c r="I86" s="249" t="s">
        <v>377</v>
      </c>
      <c r="J86" s="251" t="s">
        <v>409</v>
      </c>
    </row>
    <row r="87" spans="1:10" x14ac:dyDescent="0.25">
      <c r="A87" s="251">
        <v>6638</v>
      </c>
      <c r="B87" s="252" t="s">
        <v>228</v>
      </c>
      <c r="C87" s="253" t="s">
        <v>229</v>
      </c>
      <c r="D87" s="251" t="s">
        <v>253</v>
      </c>
      <c r="E87" s="251">
        <v>9</v>
      </c>
      <c r="F87" s="254">
        <v>33781</v>
      </c>
      <c r="G87" s="254">
        <v>42553</v>
      </c>
      <c r="H87" s="251">
        <v>4</v>
      </c>
      <c r="I87" s="249" t="s">
        <v>354</v>
      </c>
      <c r="J87" s="251" t="s">
        <v>411</v>
      </c>
    </row>
    <row r="88" spans="1:10" x14ac:dyDescent="0.25">
      <c r="A88" s="251">
        <v>6639</v>
      </c>
      <c r="B88" s="252" t="s">
        <v>230</v>
      </c>
      <c r="C88" s="253" t="s">
        <v>231</v>
      </c>
      <c r="D88" s="251" t="s">
        <v>253</v>
      </c>
      <c r="E88" s="251">
        <v>11</v>
      </c>
      <c r="F88" s="254">
        <v>33455</v>
      </c>
      <c r="G88" s="254">
        <v>41074</v>
      </c>
      <c r="H88" s="251">
        <v>5</v>
      </c>
      <c r="I88" s="249" t="s">
        <v>354</v>
      </c>
      <c r="J88" s="251" t="s">
        <v>411</v>
      </c>
    </row>
    <row r="89" spans="1:10" ht="38.25" x14ac:dyDescent="0.25">
      <c r="A89" s="251">
        <v>10744</v>
      </c>
      <c r="B89" s="252" t="s">
        <v>232</v>
      </c>
      <c r="C89" s="253" t="s">
        <v>233</v>
      </c>
      <c r="D89" s="251" t="s">
        <v>251</v>
      </c>
      <c r="E89" s="251">
        <v>11</v>
      </c>
      <c r="F89" s="254">
        <v>34100</v>
      </c>
      <c r="G89" s="254">
        <v>34207</v>
      </c>
      <c r="H89" s="251">
        <v>11</v>
      </c>
      <c r="I89" s="249" t="s">
        <v>382</v>
      </c>
      <c r="J89" s="251" t="s">
        <v>1465</v>
      </c>
    </row>
    <row r="90" spans="1:10" ht="38.25" x14ac:dyDescent="0.25">
      <c r="A90" s="251">
        <v>6242</v>
      </c>
      <c r="B90" s="252" t="s">
        <v>234</v>
      </c>
      <c r="C90" s="253" t="s">
        <v>235</v>
      </c>
      <c r="D90" s="251" t="s">
        <v>252</v>
      </c>
      <c r="E90" s="251">
        <v>83</v>
      </c>
      <c r="F90" s="254">
        <v>26360</v>
      </c>
      <c r="G90" s="254">
        <v>42524</v>
      </c>
      <c r="H90" s="251">
        <v>22</v>
      </c>
      <c r="I90" s="249" t="s">
        <v>383</v>
      </c>
      <c r="J90" s="251" t="s">
        <v>1463</v>
      </c>
    </row>
    <row r="91" spans="1:10" ht="25.5" x14ac:dyDescent="0.25">
      <c r="A91" s="251">
        <v>5770</v>
      </c>
      <c r="B91" s="252" t="s">
        <v>236</v>
      </c>
      <c r="C91" s="253" t="s">
        <v>237</v>
      </c>
      <c r="D91" s="251" t="s">
        <v>253</v>
      </c>
      <c r="E91" s="251">
        <v>15</v>
      </c>
      <c r="F91" s="254">
        <v>28644</v>
      </c>
      <c r="G91" s="254">
        <v>38603</v>
      </c>
      <c r="H91" s="251">
        <v>8</v>
      </c>
      <c r="I91" s="249" t="s">
        <v>357</v>
      </c>
      <c r="J91" s="251" t="s">
        <v>411</v>
      </c>
    </row>
    <row r="92" spans="1:10" ht="38.25" x14ac:dyDescent="0.25">
      <c r="A92" s="251">
        <v>6645</v>
      </c>
      <c r="B92" s="252" t="s">
        <v>238</v>
      </c>
      <c r="C92" s="253" t="s">
        <v>239</v>
      </c>
      <c r="D92" s="251" t="s">
        <v>256</v>
      </c>
      <c r="E92" s="251">
        <v>23</v>
      </c>
      <c r="F92" s="254">
        <v>33846</v>
      </c>
      <c r="G92" s="254">
        <v>41494</v>
      </c>
      <c r="H92" s="251">
        <v>17</v>
      </c>
      <c r="I92" s="249" t="s">
        <v>372</v>
      </c>
      <c r="J92" s="251" t="s">
        <v>411</v>
      </c>
    </row>
    <row r="93" spans="1:10" ht="25.5" x14ac:dyDescent="0.25">
      <c r="A93" s="251">
        <v>10745</v>
      </c>
      <c r="B93" s="252" t="s">
        <v>240</v>
      </c>
      <c r="C93" s="253" t="s">
        <v>241</v>
      </c>
      <c r="D93" s="251" t="s">
        <v>253</v>
      </c>
      <c r="E93" s="251">
        <v>18</v>
      </c>
      <c r="F93" s="254">
        <v>33458</v>
      </c>
      <c r="G93" s="254">
        <v>40814</v>
      </c>
      <c r="H93" s="251">
        <v>9</v>
      </c>
      <c r="I93" s="249" t="s">
        <v>357</v>
      </c>
      <c r="J93" s="251" t="s">
        <v>411</v>
      </c>
    </row>
    <row r="94" spans="1:10" x14ac:dyDescent="0.25">
      <c r="A94" s="251">
        <v>6646</v>
      </c>
      <c r="B94" s="252" t="s">
        <v>242</v>
      </c>
      <c r="C94" s="253" t="s">
        <v>243</v>
      </c>
      <c r="D94" s="251" t="s">
        <v>253</v>
      </c>
      <c r="E94" s="251">
        <v>10</v>
      </c>
      <c r="F94" s="254">
        <v>26910</v>
      </c>
      <c r="G94" s="254">
        <v>40345</v>
      </c>
      <c r="H94" s="251">
        <v>2</v>
      </c>
      <c r="I94" s="249" t="s">
        <v>361</v>
      </c>
      <c r="J94" s="251" t="s">
        <v>411</v>
      </c>
    </row>
    <row r="95" spans="1:10" x14ac:dyDescent="0.25">
      <c r="A95" s="251">
        <v>6647</v>
      </c>
      <c r="B95" s="252" t="s">
        <v>244</v>
      </c>
      <c r="C95" s="253" t="s">
        <v>245</v>
      </c>
      <c r="D95" s="251" t="s">
        <v>253</v>
      </c>
      <c r="E95" s="251">
        <v>11</v>
      </c>
      <c r="F95" s="254">
        <v>33604</v>
      </c>
      <c r="G95" s="254">
        <v>43323</v>
      </c>
      <c r="H95" s="251">
        <v>10</v>
      </c>
      <c r="I95" s="249" t="s">
        <v>354</v>
      </c>
      <c r="J95" s="251" t="s">
        <v>411</v>
      </c>
    </row>
    <row r="96" spans="1:10" ht="38.25" x14ac:dyDescent="0.25">
      <c r="A96" s="251">
        <v>6648</v>
      </c>
      <c r="B96" s="252" t="s">
        <v>246</v>
      </c>
      <c r="C96" s="253" t="s">
        <v>1496</v>
      </c>
      <c r="D96" s="251" t="s">
        <v>252</v>
      </c>
      <c r="E96" s="251">
        <v>36</v>
      </c>
      <c r="F96" s="254">
        <v>32509</v>
      </c>
      <c r="G96" s="254">
        <v>43293</v>
      </c>
      <c r="H96" s="251">
        <v>18</v>
      </c>
      <c r="I96" s="249" t="s">
        <v>384</v>
      </c>
      <c r="J96" s="251" t="s">
        <v>1463</v>
      </c>
    </row>
    <row r="97" spans="1:10" x14ac:dyDescent="0.25">
      <c r="A97" s="251">
        <v>5783</v>
      </c>
      <c r="B97" s="252" t="s">
        <v>76</v>
      </c>
      <c r="C97" s="253" t="s">
        <v>77</v>
      </c>
      <c r="D97" s="251" t="s">
        <v>253</v>
      </c>
      <c r="E97" s="251">
        <v>15</v>
      </c>
      <c r="F97" s="254">
        <v>25529</v>
      </c>
      <c r="G97" s="254">
        <v>39563</v>
      </c>
      <c r="H97" s="251">
        <v>3</v>
      </c>
      <c r="I97" s="249" t="s">
        <v>371</v>
      </c>
      <c r="J97" s="251" t="s">
        <v>411</v>
      </c>
    </row>
    <row r="98" spans="1:10" ht="38.25" x14ac:dyDescent="0.25">
      <c r="A98" s="251">
        <v>6247</v>
      </c>
      <c r="B98" s="252" t="s">
        <v>78</v>
      </c>
      <c r="C98" s="253" t="s">
        <v>79</v>
      </c>
      <c r="D98" s="251" t="s">
        <v>253</v>
      </c>
      <c r="E98" s="251">
        <v>92</v>
      </c>
      <c r="F98" s="254">
        <v>26907</v>
      </c>
      <c r="G98" s="254">
        <v>42529</v>
      </c>
      <c r="H98" s="251">
        <v>39</v>
      </c>
      <c r="I98" s="249" t="s">
        <v>1497</v>
      </c>
      <c r="J98" s="251" t="s">
        <v>1463</v>
      </c>
    </row>
    <row r="99" spans="1:10" x14ac:dyDescent="0.25">
      <c r="A99" s="251">
        <v>5786</v>
      </c>
      <c r="B99" s="252" t="s">
        <v>80</v>
      </c>
      <c r="C99" s="253" t="s">
        <v>270</v>
      </c>
      <c r="D99" s="251" t="s">
        <v>253</v>
      </c>
      <c r="E99" s="251">
        <v>6</v>
      </c>
      <c r="F99" s="254">
        <v>31359</v>
      </c>
      <c r="G99" s="254">
        <v>34243</v>
      </c>
      <c r="H99" s="251">
        <v>3</v>
      </c>
      <c r="I99" s="249" t="s">
        <v>371</v>
      </c>
      <c r="J99" s="251" t="s">
        <v>1465</v>
      </c>
    </row>
    <row r="100" spans="1:10" x14ac:dyDescent="0.25">
      <c r="A100" s="251">
        <v>5787</v>
      </c>
      <c r="B100" s="252" t="s">
        <v>81</v>
      </c>
      <c r="C100" s="253" t="s">
        <v>82</v>
      </c>
      <c r="D100" s="251" t="s">
        <v>253</v>
      </c>
      <c r="E100" s="251">
        <v>5</v>
      </c>
      <c r="F100" s="254">
        <v>31360</v>
      </c>
      <c r="G100" s="254">
        <v>34243</v>
      </c>
      <c r="H100" s="251">
        <v>3</v>
      </c>
      <c r="I100" s="249" t="s">
        <v>289</v>
      </c>
      <c r="J100" s="251" t="s">
        <v>1465</v>
      </c>
    </row>
    <row r="101" spans="1:10" x14ac:dyDescent="0.25">
      <c r="A101" s="249">
        <v>13873</v>
      </c>
      <c r="B101" s="264" t="s">
        <v>1489</v>
      </c>
      <c r="C101" s="265" t="s">
        <v>1490</v>
      </c>
      <c r="D101" s="249" t="s">
        <v>253</v>
      </c>
      <c r="E101" s="249">
        <v>1</v>
      </c>
      <c r="F101" s="249" t="s">
        <v>1491</v>
      </c>
      <c r="G101" s="249" t="s">
        <v>1491</v>
      </c>
      <c r="H101" s="249">
        <v>1</v>
      </c>
      <c r="I101" s="249" t="s">
        <v>296</v>
      </c>
      <c r="J101" s="251" t="s">
        <v>409</v>
      </c>
    </row>
    <row r="102" spans="1:10" x14ac:dyDescent="0.25">
      <c r="A102" s="188">
        <v>6665</v>
      </c>
      <c r="B102" s="189" t="s">
        <v>83</v>
      </c>
      <c r="C102" s="190" t="s">
        <v>84</v>
      </c>
      <c r="D102" s="188" t="s">
        <v>253</v>
      </c>
      <c r="E102" s="188">
        <v>13</v>
      </c>
      <c r="F102" s="191">
        <v>33604</v>
      </c>
      <c r="G102" s="191">
        <v>40026</v>
      </c>
      <c r="H102" s="188">
        <v>5</v>
      </c>
      <c r="I102" s="192" t="s">
        <v>354</v>
      </c>
      <c r="J102" s="188" t="s">
        <v>1462</v>
      </c>
    </row>
    <row r="103" spans="1:10" ht="63.75" x14ac:dyDescent="0.25">
      <c r="A103" s="194">
        <v>10762</v>
      </c>
      <c r="B103" s="195" t="s">
        <v>85</v>
      </c>
      <c r="C103" s="196" t="s">
        <v>86</v>
      </c>
      <c r="D103" s="188" t="s">
        <v>252</v>
      </c>
      <c r="E103" s="188">
        <v>24</v>
      </c>
      <c r="F103" s="191">
        <v>10100</v>
      </c>
      <c r="G103" s="191">
        <v>43447</v>
      </c>
      <c r="H103" s="188">
        <v>21</v>
      </c>
      <c r="I103" s="192" t="s">
        <v>386</v>
      </c>
      <c r="J103" s="188" t="s">
        <v>409</v>
      </c>
    </row>
    <row r="104" spans="1:10" ht="38.25" x14ac:dyDescent="0.25">
      <c r="A104" s="194">
        <v>5792</v>
      </c>
      <c r="B104" s="195" t="s">
        <v>87</v>
      </c>
      <c r="C104" s="196" t="s">
        <v>88</v>
      </c>
      <c r="D104" s="188" t="s">
        <v>253</v>
      </c>
      <c r="E104" s="188">
        <v>63</v>
      </c>
      <c r="F104" s="191">
        <v>25530</v>
      </c>
      <c r="G104" s="191">
        <v>42899</v>
      </c>
      <c r="H104" s="188">
        <v>25</v>
      </c>
      <c r="I104" s="192" t="s">
        <v>385</v>
      </c>
      <c r="J104" s="188" t="s">
        <v>1463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E15" sqref="E15"/>
    </sheetView>
  </sheetViews>
  <sheetFormatPr defaultRowHeight="15" x14ac:dyDescent="0.25"/>
  <cols>
    <col min="1" max="1" width="48.85546875" customWidth="1"/>
    <col min="2" max="2" width="9.7109375" style="27" customWidth="1"/>
    <col min="3" max="3" width="8.42578125" style="27" customWidth="1"/>
    <col min="4" max="4" width="9.42578125" style="27" customWidth="1"/>
  </cols>
  <sheetData>
    <row r="1" spans="1:6" x14ac:dyDescent="0.25">
      <c r="A1" s="70" t="s">
        <v>1604</v>
      </c>
    </row>
    <row r="3" spans="1:6" ht="15.75" x14ac:dyDescent="0.25">
      <c r="A3" s="60" t="s">
        <v>1593</v>
      </c>
      <c r="B3" s="66"/>
      <c r="C3" s="66"/>
      <c r="D3" s="66"/>
    </row>
    <row r="4" spans="1:6" ht="16.5" thickBot="1" x14ac:dyDescent="0.3">
      <c r="A4" s="61" t="s">
        <v>1589</v>
      </c>
      <c r="B4" s="62" t="s">
        <v>1590</v>
      </c>
      <c r="C4" s="62" t="s">
        <v>1591</v>
      </c>
      <c r="D4" s="62" t="s">
        <v>1592</v>
      </c>
    </row>
    <row r="5" spans="1:6" ht="16.5" thickTop="1" x14ac:dyDescent="0.25">
      <c r="A5" s="64" t="s">
        <v>1597</v>
      </c>
      <c r="B5" s="67">
        <v>17835</v>
      </c>
      <c r="C5" s="67">
        <v>6129</v>
      </c>
      <c r="D5" s="68">
        <f t="shared" ref="D5:D12" si="0">SUM(B5:C5)</f>
        <v>23964</v>
      </c>
    </row>
    <row r="6" spans="1:6" ht="15.75" x14ac:dyDescent="0.25">
      <c r="A6" s="64" t="s">
        <v>1598</v>
      </c>
      <c r="B6" s="67">
        <v>2610</v>
      </c>
      <c r="C6" s="67">
        <v>832</v>
      </c>
      <c r="D6" s="68">
        <f t="shared" si="0"/>
        <v>3442</v>
      </c>
    </row>
    <row r="7" spans="1:6" ht="15.75" x14ac:dyDescent="0.25">
      <c r="A7" s="64" t="s">
        <v>1594</v>
      </c>
      <c r="B7" s="67">
        <v>280</v>
      </c>
      <c r="C7" s="67">
        <v>603</v>
      </c>
      <c r="D7" s="68">
        <f t="shared" si="0"/>
        <v>883</v>
      </c>
    </row>
    <row r="8" spans="1:6" ht="15.75" x14ac:dyDescent="0.25">
      <c r="A8" s="64" t="s">
        <v>1599</v>
      </c>
      <c r="B8" s="67">
        <v>12</v>
      </c>
      <c r="C8" s="67">
        <v>43</v>
      </c>
      <c r="D8" s="68">
        <f t="shared" si="0"/>
        <v>55</v>
      </c>
    </row>
    <row r="9" spans="1:6" ht="15.75" x14ac:dyDescent="0.25">
      <c r="A9" s="64" t="s">
        <v>1595</v>
      </c>
      <c r="B9" s="67">
        <v>133</v>
      </c>
      <c r="C9" s="67">
        <v>354</v>
      </c>
      <c r="D9" s="68">
        <f t="shared" si="0"/>
        <v>487</v>
      </c>
    </row>
    <row r="10" spans="1:6" ht="15.75" x14ac:dyDescent="0.25">
      <c r="A10" s="64" t="s">
        <v>1600</v>
      </c>
      <c r="B10" s="67">
        <v>20</v>
      </c>
      <c r="C10" s="67">
        <v>2</v>
      </c>
      <c r="D10" s="68">
        <f t="shared" si="0"/>
        <v>22</v>
      </c>
    </row>
    <row r="11" spans="1:6" ht="15.75" x14ac:dyDescent="0.25">
      <c r="A11" s="64" t="s">
        <v>1596</v>
      </c>
      <c r="B11" s="67">
        <v>7221</v>
      </c>
      <c r="C11" s="67">
        <v>4559</v>
      </c>
      <c r="D11" s="68">
        <f t="shared" si="0"/>
        <v>11780</v>
      </c>
    </row>
    <row r="12" spans="1:6" ht="16.5" thickBot="1" x14ac:dyDescent="0.3">
      <c r="A12" s="65" t="s">
        <v>1601</v>
      </c>
      <c r="B12" s="69">
        <v>761</v>
      </c>
      <c r="C12" s="69">
        <v>186</v>
      </c>
      <c r="D12" s="69">
        <f t="shared" si="0"/>
        <v>947</v>
      </c>
    </row>
    <row r="13" spans="1:6" ht="16.5" thickTop="1" x14ac:dyDescent="0.25">
      <c r="A13" s="63" t="s">
        <v>1603</v>
      </c>
      <c r="B13" s="68">
        <f t="shared" ref="B13:D14" si="1">SUM(B5,B7,B9,B11)</f>
        <v>25469</v>
      </c>
      <c r="C13" s="68">
        <f t="shared" si="1"/>
        <v>11645</v>
      </c>
      <c r="D13" s="68">
        <f t="shared" si="1"/>
        <v>37114</v>
      </c>
    </row>
    <row r="14" spans="1:6" ht="16.5" thickBot="1" x14ac:dyDescent="0.3">
      <c r="A14" s="65" t="s">
        <v>1602</v>
      </c>
      <c r="B14" s="69">
        <f t="shared" si="1"/>
        <v>3403</v>
      </c>
      <c r="C14" s="69">
        <f t="shared" si="1"/>
        <v>1063</v>
      </c>
      <c r="D14" s="69">
        <f t="shared" si="1"/>
        <v>4466</v>
      </c>
      <c r="F14" t="s">
        <v>422</v>
      </c>
    </row>
    <row r="15" spans="1:6" ht="16.5" thickTop="1" x14ac:dyDescent="0.25">
      <c r="A15" s="63" t="s">
        <v>1605</v>
      </c>
      <c r="B15" s="68">
        <v>399</v>
      </c>
      <c r="C15" s="68">
        <v>116</v>
      </c>
      <c r="D15" s="68">
        <v>515</v>
      </c>
    </row>
    <row r="16" spans="1:6" ht="15.75" x14ac:dyDescent="0.25">
      <c r="A16" s="64" t="s">
        <v>1606</v>
      </c>
      <c r="B16" s="67">
        <v>5</v>
      </c>
      <c r="C16" s="67">
        <v>32</v>
      </c>
      <c r="D16" s="68">
        <v>37</v>
      </c>
    </row>
    <row r="17" spans="1:4" ht="15.75" x14ac:dyDescent="0.25">
      <c r="A17" s="64" t="s">
        <v>1607</v>
      </c>
      <c r="B17" s="67">
        <v>11</v>
      </c>
      <c r="C17" s="67">
        <v>1</v>
      </c>
      <c r="D17" s="68">
        <v>12</v>
      </c>
    </row>
    <row r="18" spans="1:4" ht="16.5" thickBot="1" x14ac:dyDescent="0.3">
      <c r="A18" s="65" t="s">
        <v>1608</v>
      </c>
      <c r="B18" s="69">
        <v>365</v>
      </c>
      <c r="C18" s="69">
        <v>164</v>
      </c>
      <c r="D18" s="69">
        <v>529</v>
      </c>
    </row>
    <row r="19" spans="1:4" ht="17.25" thickTop="1" thickBot="1" x14ac:dyDescent="0.3">
      <c r="A19" s="71" t="s">
        <v>1609</v>
      </c>
      <c r="B19" s="72">
        <f>SUM(B15:B18)</f>
        <v>780</v>
      </c>
      <c r="C19" s="72">
        <f t="shared" ref="C19:D19" si="2">SUM(C15:C18)</f>
        <v>313</v>
      </c>
      <c r="D19" s="72">
        <f t="shared" si="2"/>
        <v>1093</v>
      </c>
    </row>
    <row r="20" spans="1:4" ht="15.75" thickTop="1"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A2" sqref="A2"/>
    </sheetView>
  </sheetViews>
  <sheetFormatPr defaultRowHeight="15" x14ac:dyDescent="0.25"/>
  <cols>
    <col min="1" max="1" width="18.5703125" style="74" bestFit="1" customWidth="1"/>
    <col min="2" max="2" width="17.85546875" style="75" bestFit="1" customWidth="1"/>
    <col min="3" max="3" width="17" style="75" customWidth="1"/>
    <col min="4" max="4" width="15.140625" style="43" customWidth="1"/>
    <col min="5" max="5" width="13" style="43" customWidth="1"/>
    <col min="6" max="6" width="9.42578125" style="43" customWidth="1"/>
    <col min="7" max="7" width="13.5703125" style="43" bestFit="1" customWidth="1"/>
    <col min="8" max="8" width="11.85546875" style="43" bestFit="1" customWidth="1"/>
    <col min="9" max="16384" width="9.140625" style="43"/>
  </cols>
  <sheetData>
    <row r="1" spans="1:8" s="73" customFormat="1" ht="63.75" thickBot="1" x14ac:dyDescent="0.3">
      <c r="A1" s="83" t="s">
        <v>1610</v>
      </c>
      <c r="B1" s="83" t="s">
        <v>1611</v>
      </c>
      <c r="C1" s="83" t="s">
        <v>1612</v>
      </c>
      <c r="D1" s="84" t="s">
        <v>1999</v>
      </c>
      <c r="E1" s="85" t="s">
        <v>2000</v>
      </c>
      <c r="F1" s="85" t="s">
        <v>1664</v>
      </c>
      <c r="G1" s="85" t="s">
        <v>2001</v>
      </c>
      <c r="H1" s="85" t="s">
        <v>1663</v>
      </c>
    </row>
    <row r="2" spans="1:8" ht="15.75" thickTop="1" x14ac:dyDescent="0.25">
      <c r="A2" s="80" t="s">
        <v>1613</v>
      </c>
      <c r="B2" s="81" t="s">
        <v>1614</v>
      </c>
      <c r="C2" s="25" t="s">
        <v>1659</v>
      </c>
      <c r="D2" s="274" t="s">
        <v>1615</v>
      </c>
      <c r="E2" s="274" t="s">
        <v>1616</v>
      </c>
      <c r="F2" s="274">
        <v>520</v>
      </c>
      <c r="G2" s="82">
        <v>1105</v>
      </c>
      <c r="H2" s="82">
        <v>41387000</v>
      </c>
    </row>
    <row r="3" spans="1:8" x14ac:dyDescent="0.25">
      <c r="A3" s="76" t="s">
        <v>1613</v>
      </c>
      <c r="B3" s="77" t="s">
        <v>1614</v>
      </c>
      <c r="C3" s="26" t="s">
        <v>1617</v>
      </c>
      <c r="D3" s="78" t="s">
        <v>1618</v>
      </c>
      <c r="E3" s="78" t="s">
        <v>1619</v>
      </c>
      <c r="F3" s="78">
        <v>520</v>
      </c>
      <c r="G3" s="78">
        <v>275</v>
      </c>
      <c r="H3" s="79">
        <v>7223000</v>
      </c>
    </row>
    <row r="4" spans="1:8" x14ac:dyDescent="0.25">
      <c r="A4" s="76" t="s">
        <v>1620</v>
      </c>
      <c r="B4" s="77" t="s">
        <v>1621</v>
      </c>
      <c r="C4" s="26" t="s">
        <v>1622</v>
      </c>
      <c r="D4" s="78" t="s">
        <v>1623</v>
      </c>
      <c r="E4" s="78" t="s">
        <v>1624</v>
      </c>
      <c r="F4" s="78">
        <v>100</v>
      </c>
      <c r="G4" s="78">
        <v>350</v>
      </c>
      <c r="H4" s="79">
        <v>1200</v>
      </c>
    </row>
    <row r="5" spans="1:8" x14ac:dyDescent="0.25">
      <c r="A5" s="76" t="s">
        <v>1620</v>
      </c>
      <c r="B5" s="77" t="s">
        <v>1625</v>
      </c>
      <c r="C5" s="26" t="s">
        <v>1660</v>
      </c>
      <c r="D5" s="78" t="s">
        <v>1626</v>
      </c>
      <c r="E5" s="78" t="s">
        <v>1627</v>
      </c>
      <c r="F5" s="78">
        <v>100</v>
      </c>
      <c r="G5" s="78">
        <v>251</v>
      </c>
      <c r="H5" s="79">
        <v>3000</v>
      </c>
    </row>
    <row r="6" spans="1:8" x14ac:dyDescent="0.25">
      <c r="A6" s="76" t="s">
        <v>1620</v>
      </c>
      <c r="B6" s="77" t="s">
        <v>1628</v>
      </c>
      <c r="C6" s="26" t="s">
        <v>1622</v>
      </c>
      <c r="D6" s="78" t="s">
        <v>1629</v>
      </c>
      <c r="E6" s="78" t="s">
        <v>1630</v>
      </c>
      <c r="F6" s="78">
        <v>180</v>
      </c>
      <c r="G6" s="78">
        <v>147</v>
      </c>
      <c r="H6" s="79">
        <v>16250</v>
      </c>
    </row>
    <row r="7" spans="1:8" x14ac:dyDescent="0.25">
      <c r="A7" s="76" t="s">
        <v>1620</v>
      </c>
      <c r="B7" s="77" t="s">
        <v>1628</v>
      </c>
      <c r="C7" s="26" t="s">
        <v>1660</v>
      </c>
      <c r="D7" s="78" t="s">
        <v>1631</v>
      </c>
      <c r="E7" s="78" t="s">
        <v>1632</v>
      </c>
      <c r="F7" s="78">
        <v>210</v>
      </c>
      <c r="G7" s="78">
        <v>164</v>
      </c>
      <c r="H7" s="79">
        <v>13140</v>
      </c>
    </row>
    <row r="8" spans="1:8" x14ac:dyDescent="0.25">
      <c r="A8" s="76" t="s">
        <v>1633</v>
      </c>
      <c r="B8" s="77" t="s">
        <v>1634</v>
      </c>
      <c r="C8" s="26" t="s">
        <v>1661</v>
      </c>
      <c r="D8" s="78" t="s">
        <v>1635</v>
      </c>
      <c r="E8" s="78" t="s">
        <v>1636</v>
      </c>
      <c r="F8" s="78">
        <v>61</v>
      </c>
      <c r="G8" s="86" t="s">
        <v>1482</v>
      </c>
      <c r="H8" s="86" t="s">
        <v>2002</v>
      </c>
    </row>
    <row r="9" spans="1:8" x14ac:dyDescent="0.25">
      <c r="A9" s="76" t="s">
        <v>1633</v>
      </c>
      <c r="B9" s="77" t="s">
        <v>1634</v>
      </c>
      <c r="C9" s="26" t="s">
        <v>1637</v>
      </c>
      <c r="D9" s="78" t="s">
        <v>1638</v>
      </c>
      <c r="E9" s="78" t="s">
        <v>1639</v>
      </c>
      <c r="F9" s="78">
        <v>56</v>
      </c>
      <c r="G9" s="86" t="s">
        <v>1482</v>
      </c>
      <c r="H9" s="86" t="s">
        <v>2002</v>
      </c>
    </row>
    <row r="10" spans="1:8" x14ac:dyDescent="0.25">
      <c r="A10" s="76" t="s">
        <v>2003</v>
      </c>
      <c r="B10" s="77" t="s">
        <v>1640</v>
      </c>
      <c r="C10" s="26" t="s">
        <v>1662</v>
      </c>
      <c r="D10" s="78" t="s">
        <v>1641</v>
      </c>
      <c r="E10" s="78" t="s">
        <v>1642</v>
      </c>
      <c r="F10" s="78">
        <v>30</v>
      </c>
      <c r="G10" s="86" t="s">
        <v>1482</v>
      </c>
      <c r="H10" s="86" t="s">
        <v>2002</v>
      </c>
    </row>
    <row r="11" spans="1:8" x14ac:dyDescent="0.25">
      <c r="A11" s="76" t="s">
        <v>2003</v>
      </c>
      <c r="B11" s="77" t="s">
        <v>1640</v>
      </c>
      <c r="C11" s="26" t="s">
        <v>1643</v>
      </c>
      <c r="D11" s="78" t="s">
        <v>1644</v>
      </c>
      <c r="E11" s="78" t="s">
        <v>1645</v>
      </c>
      <c r="F11" s="78">
        <v>25</v>
      </c>
      <c r="G11" s="86" t="s">
        <v>1482</v>
      </c>
      <c r="H11" s="86" t="s">
        <v>2002</v>
      </c>
    </row>
    <row r="12" spans="1:8" x14ac:dyDescent="0.25">
      <c r="A12" s="76" t="s">
        <v>2003</v>
      </c>
      <c r="B12" s="77" t="s">
        <v>1640</v>
      </c>
      <c r="C12" s="26" t="s">
        <v>1661</v>
      </c>
      <c r="D12" s="78" t="s">
        <v>1646</v>
      </c>
      <c r="E12" s="78" t="s">
        <v>1647</v>
      </c>
      <c r="F12" s="78">
        <v>22</v>
      </c>
      <c r="G12" s="86" t="s">
        <v>1482</v>
      </c>
      <c r="H12" s="86" t="s">
        <v>2002</v>
      </c>
    </row>
    <row r="13" spans="1:8" x14ac:dyDescent="0.25">
      <c r="A13" s="76" t="s">
        <v>2003</v>
      </c>
      <c r="B13" s="77" t="s">
        <v>1640</v>
      </c>
      <c r="C13" s="26" t="s">
        <v>1637</v>
      </c>
      <c r="D13" s="78" t="s">
        <v>1648</v>
      </c>
      <c r="E13" s="78" t="s">
        <v>1649</v>
      </c>
      <c r="F13" s="78">
        <v>21</v>
      </c>
      <c r="G13" s="86" t="s">
        <v>1482</v>
      </c>
      <c r="H13" s="86" t="s">
        <v>2002</v>
      </c>
    </row>
    <row r="14" spans="1:8" x14ac:dyDescent="0.25">
      <c r="A14" s="76" t="s">
        <v>1650</v>
      </c>
      <c r="B14" s="77" t="s">
        <v>1651</v>
      </c>
      <c r="C14" s="26" t="s">
        <v>1652</v>
      </c>
      <c r="D14" s="78" t="s">
        <v>1653</v>
      </c>
      <c r="E14" s="78" t="s">
        <v>1654</v>
      </c>
      <c r="F14" s="78">
        <v>18</v>
      </c>
      <c r="G14" s="86" t="s">
        <v>1482</v>
      </c>
      <c r="H14" s="86" t="s">
        <v>2002</v>
      </c>
    </row>
    <row r="15" spans="1:8" x14ac:dyDescent="0.25">
      <c r="A15" s="76" t="s">
        <v>2004</v>
      </c>
      <c r="B15" s="77" t="s">
        <v>1655</v>
      </c>
      <c r="C15" s="26" t="s">
        <v>1656</v>
      </c>
      <c r="D15" s="78" t="s">
        <v>1657</v>
      </c>
      <c r="E15" s="78" t="s">
        <v>1658</v>
      </c>
      <c r="F15" s="78">
        <v>78</v>
      </c>
      <c r="G15" s="78">
        <v>52</v>
      </c>
      <c r="H15" s="79">
        <v>76436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A2" sqref="A2"/>
    </sheetView>
  </sheetViews>
  <sheetFormatPr defaultRowHeight="15" x14ac:dyDescent="0.25"/>
  <cols>
    <col min="1" max="1" width="40" style="74" customWidth="1"/>
    <col min="2" max="2" width="12.5703125" style="93" customWidth="1"/>
    <col min="3" max="3" width="12.140625" style="93" customWidth="1"/>
    <col min="4" max="4" width="31.7109375" style="74" customWidth="1"/>
    <col min="5" max="16384" width="9.140625" style="43"/>
  </cols>
  <sheetData>
    <row r="1" spans="1:4" s="73" customFormat="1" ht="30.75" thickBot="1" x14ac:dyDescent="0.3">
      <c r="A1" s="85" t="s">
        <v>2005</v>
      </c>
      <c r="B1" s="24" t="s">
        <v>405</v>
      </c>
      <c r="C1" s="24" t="s">
        <v>406</v>
      </c>
      <c r="D1" s="85" t="s">
        <v>2006</v>
      </c>
    </row>
    <row r="2" spans="1:4" ht="32.25" thickTop="1" x14ac:dyDescent="0.25">
      <c r="A2" s="90" t="s">
        <v>2007</v>
      </c>
      <c r="B2" s="91" t="s">
        <v>410</v>
      </c>
      <c r="C2" s="91" t="s">
        <v>411</v>
      </c>
      <c r="D2" s="90" t="s">
        <v>1482</v>
      </c>
    </row>
    <row r="3" spans="1:4" ht="31.5" x14ac:dyDescent="0.25">
      <c r="A3" s="88" t="s">
        <v>412</v>
      </c>
      <c r="B3" s="92" t="s">
        <v>408</v>
      </c>
      <c r="C3" s="92" t="s">
        <v>409</v>
      </c>
      <c r="D3" s="88" t="s">
        <v>413</v>
      </c>
    </row>
    <row r="4" spans="1:4" ht="31.5" x14ac:dyDescent="0.25">
      <c r="A4" s="88" t="s">
        <v>1765</v>
      </c>
      <c r="B4" s="92" t="s">
        <v>408</v>
      </c>
      <c r="C4" s="92" t="s">
        <v>409</v>
      </c>
      <c r="D4" s="88" t="s">
        <v>2010</v>
      </c>
    </row>
    <row r="5" spans="1:4" ht="15.75" x14ac:dyDescent="0.25">
      <c r="A5" s="88" t="s">
        <v>2009</v>
      </c>
      <c r="B5" s="92" t="s">
        <v>408</v>
      </c>
      <c r="C5" s="92" t="s">
        <v>411</v>
      </c>
      <c r="D5" s="88" t="s">
        <v>414</v>
      </c>
    </row>
    <row r="6" spans="1:4" ht="31.5" x14ac:dyDescent="0.25">
      <c r="A6" s="88" t="s">
        <v>415</v>
      </c>
      <c r="B6" s="92" t="s">
        <v>410</v>
      </c>
      <c r="C6" s="92" t="s">
        <v>411</v>
      </c>
      <c r="D6" s="88" t="s">
        <v>1440</v>
      </c>
    </row>
    <row r="7" spans="1:4" ht="31.5" x14ac:dyDescent="0.25">
      <c r="A7" s="88" t="s">
        <v>416</v>
      </c>
      <c r="B7" s="92" t="s">
        <v>320</v>
      </c>
      <c r="C7" s="92" t="s">
        <v>409</v>
      </c>
      <c r="D7" s="88" t="s">
        <v>413</v>
      </c>
    </row>
    <row r="8" spans="1:4" ht="31.5" x14ac:dyDescent="0.25">
      <c r="A8" s="88" t="s">
        <v>1671</v>
      </c>
      <c r="B8" s="92" t="s">
        <v>410</v>
      </c>
      <c r="C8" s="92" t="s">
        <v>421</v>
      </c>
      <c r="D8" s="88" t="s">
        <v>417</v>
      </c>
    </row>
    <row r="9" spans="1:4" ht="47.25" x14ac:dyDescent="0.25">
      <c r="A9" s="88" t="s">
        <v>2018</v>
      </c>
      <c r="B9" s="89" t="s">
        <v>408</v>
      </c>
      <c r="C9" s="89" t="s">
        <v>421</v>
      </c>
      <c r="D9" s="88" t="s">
        <v>1761</v>
      </c>
    </row>
    <row r="10" spans="1:4" ht="15.75" x14ac:dyDescent="0.25">
      <c r="A10" s="88" t="s">
        <v>2011</v>
      </c>
      <c r="B10" s="92" t="s">
        <v>320</v>
      </c>
      <c r="C10" s="92" t="s">
        <v>411</v>
      </c>
      <c r="D10" s="88" t="s">
        <v>2012</v>
      </c>
    </row>
    <row r="11" spans="1:4" ht="31.5" x14ac:dyDescent="0.25">
      <c r="A11" s="88" t="s">
        <v>2013</v>
      </c>
      <c r="B11" s="92" t="s">
        <v>408</v>
      </c>
      <c r="C11" s="92" t="s">
        <v>421</v>
      </c>
      <c r="D11" s="88" t="s">
        <v>1667</v>
      </c>
    </row>
    <row r="12" spans="1:4" ht="31.5" x14ac:dyDescent="0.25">
      <c r="A12" s="88" t="s">
        <v>2014</v>
      </c>
      <c r="B12" s="92" t="s">
        <v>408</v>
      </c>
      <c r="C12" s="92" t="s">
        <v>409</v>
      </c>
      <c r="D12" s="88" t="s">
        <v>1668</v>
      </c>
    </row>
    <row r="13" spans="1:4" ht="31.5" x14ac:dyDescent="0.25">
      <c r="A13" s="88" t="s">
        <v>1760</v>
      </c>
      <c r="B13" s="92" t="s">
        <v>410</v>
      </c>
      <c r="C13" s="92" t="s">
        <v>411</v>
      </c>
      <c r="D13" s="88" t="s">
        <v>425</v>
      </c>
    </row>
    <row r="14" spans="1:4" ht="31.5" x14ac:dyDescent="0.25">
      <c r="A14" s="88" t="s">
        <v>2008</v>
      </c>
      <c r="B14" s="92" t="s">
        <v>410</v>
      </c>
      <c r="C14" s="92" t="s">
        <v>411</v>
      </c>
      <c r="D14" s="88" t="s">
        <v>1666</v>
      </c>
    </row>
    <row r="15" spans="1:4" ht="31.5" x14ac:dyDescent="0.25">
      <c r="A15" s="88" t="s">
        <v>2015</v>
      </c>
      <c r="B15" s="92" t="s">
        <v>408</v>
      </c>
      <c r="C15" s="89" t="s">
        <v>409</v>
      </c>
      <c r="D15" s="88" t="s">
        <v>1669</v>
      </c>
    </row>
    <row r="16" spans="1:4" ht="31.5" x14ac:dyDescent="0.25">
      <c r="A16" s="88" t="s">
        <v>2041</v>
      </c>
      <c r="B16" s="92" t="s">
        <v>408</v>
      </c>
      <c r="C16" s="89" t="s">
        <v>409</v>
      </c>
      <c r="D16" s="88" t="s">
        <v>418</v>
      </c>
    </row>
    <row r="17" spans="1:4" ht="31.5" x14ac:dyDescent="0.25">
      <c r="A17" s="88" t="s">
        <v>2021</v>
      </c>
      <c r="B17" s="89" t="s">
        <v>320</v>
      </c>
      <c r="C17" s="89" t="s">
        <v>409</v>
      </c>
      <c r="D17" s="88" t="s">
        <v>1764</v>
      </c>
    </row>
    <row r="18" spans="1:4" ht="31.5" x14ac:dyDescent="0.25">
      <c r="A18" s="88" t="s">
        <v>419</v>
      </c>
      <c r="B18" s="89" t="s">
        <v>320</v>
      </c>
      <c r="C18" s="89" t="s">
        <v>411</v>
      </c>
      <c r="D18" s="89" t="s">
        <v>1482</v>
      </c>
    </row>
    <row r="19" spans="1:4" ht="31.5" x14ac:dyDescent="0.25">
      <c r="A19" s="88" t="s">
        <v>420</v>
      </c>
      <c r="B19" s="89" t="s">
        <v>320</v>
      </c>
      <c r="C19" s="89" t="s">
        <v>411</v>
      </c>
      <c r="D19" s="88" t="s">
        <v>417</v>
      </c>
    </row>
    <row r="20" spans="1:4" ht="31.5" x14ac:dyDescent="0.25">
      <c r="A20" s="88" t="s">
        <v>407</v>
      </c>
      <c r="B20" s="92" t="s">
        <v>408</v>
      </c>
      <c r="C20" s="92" t="s">
        <v>409</v>
      </c>
      <c r="D20" s="88" t="s">
        <v>1665</v>
      </c>
    </row>
    <row r="21" spans="1:4" ht="31.5" x14ac:dyDescent="0.25">
      <c r="A21" s="88" t="s">
        <v>2017</v>
      </c>
      <c r="B21" s="89" t="s">
        <v>410</v>
      </c>
      <c r="C21" s="89" t="s">
        <v>411</v>
      </c>
      <c r="D21" s="88" t="s">
        <v>426</v>
      </c>
    </row>
    <row r="22" spans="1:4" ht="31.5" x14ac:dyDescent="0.25">
      <c r="A22" s="88" t="s">
        <v>2019</v>
      </c>
      <c r="B22" s="89" t="s">
        <v>320</v>
      </c>
      <c r="C22" s="89" t="s">
        <v>409</v>
      </c>
      <c r="D22" s="88" t="s">
        <v>1762</v>
      </c>
    </row>
    <row r="23" spans="1:4" ht="15.75" x14ac:dyDescent="0.25">
      <c r="A23" s="88" t="s">
        <v>2016</v>
      </c>
      <c r="B23" s="89" t="s">
        <v>410</v>
      </c>
      <c r="C23" s="89" t="s">
        <v>1462</v>
      </c>
      <c r="D23" s="88" t="s">
        <v>1670</v>
      </c>
    </row>
    <row r="24" spans="1:4" ht="45.75" x14ac:dyDescent="0.25">
      <c r="A24" s="88" t="s">
        <v>2020</v>
      </c>
      <c r="B24" s="89" t="s">
        <v>410</v>
      </c>
      <c r="C24" s="89" t="s">
        <v>409</v>
      </c>
      <c r="D24" s="88" t="s">
        <v>1440</v>
      </c>
    </row>
    <row r="25" spans="1:4" x14ac:dyDescent="0.25">
      <c r="A25" s="3" t="s">
        <v>1439</v>
      </c>
      <c r="B25" s="26" t="s">
        <v>410</v>
      </c>
      <c r="C25" s="26" t="s">
        <v>409</v>
      </c>
      <c r="D25" s="3" t="s">
        <v>1440</v>
      </c>
    </row>
    <row r="26" spans="1:4" ht="30" x14ac:dyDescent="0.25">
      <c r="A26" s="3" t="s">
        <v>1763</v>
      </c>
      <c r="B26" s="26" t="s">
        <v>320</v>
      </c>
      <c r="C26" s="26" t="s">
        <v>409</v>
      </c>
      <c r="D26" s="3" t="s">
        <v>1764</v>
      </c>
    </row>
    <row r="27" spans="1:4" x14ac:dyDescent="0.25">
      <c r="A27" s="3" t="s">
        <v>423</v>
      </c>
      <c r="B27" s="26" t="s">
        <v>320</v>
      </c>
      <c r="C27" s="26" t="s">
        <v>411</v>
      </c>
      <c r="D27" s="3" t="s">
        <v>424</v>
      </c>
    </row>
  </sheetData>
  <sortState ref="A2:D27">
    <sortCondition ref="A2:A27"/>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A2" sqref="A2:A9"/>
    </sheetView>
  </sheetViews>
  <sheetFormatPr defaultRowHeight="15" x14ac:dyDescent="0.25"/>
  <cols>
    <col min="1" max="1" width="9.140625" style="95"/>
    <col min="2" max="2" width="13.85546875" style="95" customWidth="1"/>
    <col min="3" max="3" width="66.140625" style="95" customWidth="1"/>
    <col min="4" max="16384" width="9.140625" style="95"/>
  </cols>
  <sheetData>
    <row r="1" spans="1:3" s="99" customFormat="1" ht="30.75" thickBot="1" x14ac:dyDescent="0.3">
      <c r="A1" s="24" t="s">
        <v>1682</v>
      </c>
      <c r="B1" s="24" t="s">
        <v>1672</v>
      </c>
      <c r="C1" s="24" t="s">
        <v>2022</v>
      </c>
    </row>
    <row r="2" spans="1:3" ht="32.25" thickTop="1" x14ac:dyDescent="0.25">
      <c r="A2" s="277">
        <v>1</v>
      </c>
      <c r="B2" s="100" t="s">
        <v>1673</v>
      </c>
      <c r="C2" s="101" t="s">
        <v>2023</v>
      </c>
    </row>
    <row r="3" spans="1:3" ht="15.75" x14ac:dyDescent="0.25">
      <c r="A3" s="277"/>
      <c r="B3" s="96" t="s">
        <v>1674</v>
      </c>
      <c r="C3" s="97" t="s">
        <v>2024</v>
      </c>
    </row>
    <row r="4" spans="1:3" ht="31.5" x14ac:dyDescent="0.25">
      <c r="A4" s="277"/>
      <c r="B4" s="78" t="s">
        <v>1675</v>
      </c>
      <c r="C4" s="97" t="s">
        <v>2025</v>
      </c>
    </row>
    <row r="5" spans="1:3" ht="15.75" x14ac:dyDescent="0.25">
      <c r="A5" s="277"/>
      <c r="B5" s="78" t="s">
        <v>1675</v>
      </c>
      <c r="C5" s="97" t="s">
        <v>1679</v>
      </c>
    </row>
    <row r="6" spans="1:3" ht="15.75" x14ac:dyDescent="0.25">
      <c r="A6" s="277"/>
      <c r="B6" s="78" t="s">
        <v>1675</v>
      </c>
      <c r="C6" s="97" t="s">
        <v>1680</v>
      </c>
    </row>
    <row r="7" spans="1:3" ht="31.5" x14ac:dyDescent="0.25">
      <c r="A7" s="277"/>
      <c r="B7" s="96" t="s">
        <v>1676</v>
      </c>
      <c r="C7" s="97" t="s">
        <v>2026</v>
      </c>
    </row>
    <row r="8" spans="1:3" ht="15.75" x14ac:dyDescent="0.25">
      <c r="A8" s="277"/>
      <c r="B8" s="96" t="s">
        <v>1677</v>
      </c>
      <c r="C8" s="97" t="s">
        <v>2027</v>
      </c>
    </row>
    <row r="9" spans="1:3" ht="16.5" thickBot="1" x14ac:dyDescent="0.3">
      <c r="A9" s="278"/>
      <c r="B9" s="102" t="s">
        <v>1678</v>
      </c>
      <c r="C9" s="103" t="s">
        <v>1681</v>
      </c>
    </row>
    <row r="10" spans="1:3" ht="48" thickTop="1" x14ac:dyDescent="0.25">
      <c r="A10" s="279">
        <v>2</v>
      </c>
      <c r="B10" s="104" t="s">
        <v>1673</v>
      </c>
      <c r="C10" s="105" t="s">
        <v>2028</v>
      </c>
    </row>
    <row r="11" spans="1:3" ht="15.75" x14ac:dyDescent="0.25">
      <c r="A11" s="277"/>
      <c r="B11" s="96" t="s">
        <v>2029</v>
      </c>
      <c r="C11" s="97" t="s">
        <v>2030</v>
      </c>
    </row>
    <row r="12" spans="1:3" ht="15.75" x14ac:dyDescent="0.25">
      <c r="A12" s="277"/>
      <c r="B12" s="78" t="s">
        <v>1675</v>
      </c>
      <c r="C12" s="97" t="s">
        <v>1696</v>
      </c>
    </row>
    <row r="13" spans="1:3" ht="15.75" x14ac:dyDescent="0.25">
      <c r="A13" s="277"/>
      <c r="B13" s="78" t="s">
        <v>1675</v>
      </c>
      <c r="C13" s="97" t="s">
        <v>1695</v>
      </c>
    </row>
    <row r="14" spans="1:3" ht="15.75" x14ac:dyDescent="0.25">
      <c r="A14" s="277"/>
      <c r="B14" s="78" t="s">
        <v>1675</v>
      </c>
      <c r="C14" s="97" t="s">
        <v>1694</v>
      </c>
    </row>
    <row r="15" spans="1:3" ht="31.5" x14ac:dyDescent="0.25">
      <c r="A15" s="277"/>
      <c r="B15" s="96" t="s">
        <v>1677</v>
      </c>
      <c r="C15" s="97" t="s">
        <v>1693</v>
      </c>
    </row>
    <row r="16" spans="1:3" ht="16.5" thickBot="1" x14ac:dyDescent="0.3">
      <c r="A16" s="278"/>
      <c r="B16" s="102" t="s">
        <v>1678</v>
      </c>
      <c r="C16" s="103" t="s">
        <v>1681</v>
      </c>
    </row>
    <row r="17" spans="1:3" ht="32.25" thickTop="1" x14ac:dyDescent="0.25">
      <c r="A17" s="279">
        <v>3</v>
      </c>
      <c r="B17" s="104" t="s">
        <v>1673</v>
      </c>
      <c r="C17" s="105" t="s">
        <v>1692</v>
      </c>
    </row>
    <row r="18" spans="1:3" ht="15.75" x14ac:dyDescent="0.25">
      <c r="A18" s="280"/>
      <c r="B18" s="96" t="s">
        <v>2029</v>
      </c>
      <c r="C18" s="97" t="s">
        <v>2031</v>
      </c>
    </row>
    <row r="19" spans="1:3" ht="31.5" x14ac:dyDescent="0.25">
      <c r="A19" s="280"/>
      <c r="B19" s="78" t="s">
        <v>1675</v>
      </c>
      <c r="C19" s="97" t="s">
        <v>1691</v>
      </c>
    </row>
    <row r="20" spans="1:3" ht="15.75" x14ac:dyDescent="0.25">
      <c r="A20" s="280"/>
      <c r="B20" s="106" t="s">
        <v>1683</v>
      </c>
      <c r="C20" s="97" t="s">
        <v>1689</v>
      </c>
    </row>
    <row r="21" spans="1:3" ht="15.75" x14ac:dyDescent="0.25">
      <c r="A21" s="280"/>
      <c r="B21" s="106" t="s">
        <v>1683</v>
      </c>
      <c r="C21" s="97" t="s">
        <v>1690</v>
      </c>
    </row>
    <row r="22" spans="1:3" ht="31.5" x14ac:dyDescent="0.25">
      <c r="A22" s="280"/>
      <c r="B22" s="96" t="s">
        <v>1676</v>
      </c>
      <c r="C22" s="97" t="s">
        <v>2032</v>
      </c>
    </row>
    <row r="23" spans="1:3" ht="31.5" x14ac:dyDescent="0.25">
      <c r="A23" s="280"/>
      <c r="B23" s="96" t="s">
        <v>1677</v>
      </c>
      <c r="C23" s="97" t="s">
        <v>1688</v>
      </c>
    </row>
    <row r="24" spans="1:3" ht="15.75" x14ac:dyDescent="0.25">
      <c r="A24" s="280"/>
      <c r="B24" s="78" t="s">
        <v>1675</v>
      </c>
      <c r="C24" s="97" t="s">
        <v>1687</v>
      </c>
    </row>
    <row r="25" spans="1:3" ht="15.75" x14ac:dyDescent="0.25">
      <c r="A25" s="280"/>
      <c r="B25" s="106" t="s">
        <v>1683</v>
      </c>
      <c r="C25" s="97" t="s">
        <v>1686</v>
      </c>
    </row>
    <row r="26" spans="1:3" ht="31.5" x14ac:dyDescent="0.25">
      <c r="A26" s="280"/>
      <c r="B26" s="96" t="s">
        <v>1676</v>
      </c>
      <c r="C26" s="97" t="s">
        <v>2033</v>
      </c>
    </row>
    <row r="27" spans="1:3" ht="31.5" x14ac:dyDescent="0.25">
      <c r="A27" s="280"/>
      <c r="B27" s="96" t="s">
        <v>1677</v>
      </c>
      <c r="C27" s="97" t="s">
        <v>2034</v>
      </c>
    </row>
    <row r="28" spans="1:3" ht="31.5" x14ac:dyDescent="0.25">
      <c r="A28" s="280"/>
      <c r="B28" s="96" t="s">
        <v>1677</v>
      </c>
      <c r="C28" s="97" t="s">
        <v>1685</v>
      </c>
    </row>
    <row r="29" spans="1:3" ht="47.25" x14ac:dyDescent="0.25">
      <c r="A29" s="280"/>
      <c r="B29" s="96" t="s">
        <v>1684</v>
      </c>
      <c r="C29" s="98" t="s">
        <v>2035</v>
      </c>
    </row>
    <row r="30" spans="1:3" ht="16.5" thickBot="1" x14ac:dyDescent="0.3">
      <c r="A30" s="281"/>
      <c r="B30" s="102" t="s">
        <v>1678</v>
      </c>
      <c r="C30" s="103" t="s">
        <v>1681</v>
      </c>
    </row>
    <row r="31" spans="1:3" ht="15.75" thickTop="1" x14ac:dyDescent="0.25"/>
  </sheetData>
  <mergeCells count="3">
    <mergeCell ref="A2:A9"/>
    <mergeCell ref="A10:A16"/>
    <mergeCell ref="A17:A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2" sqref="A2"/>
    </sheetView>
  </sheetViews>
  <sheetFormatPr defaultRowHeight="15.75" x14ac:dyDescent="0.25"/>
  <cols>
    <col min="1" max="1" width="7.7109375" style="87" customWidth="1"/>
    <col min="2" max="2" width="67.5703125" style="94" customWidth="1"/>
    <col min="3" max="16384" width="9.140625" style="94"/>
  </cols>
  <sheetData>
    <row r="1" spans="1:4" s="108" customFormat="1" ht="16.5" thickBot="1" x14ac:dyDescent="0.3">
      <c r="A1" s="85" t="s">
        <v>1672</v>
      </c>
      <c r="B1" s="85" t="s">
        <v>1703</v>
      </c>
      <c r="C1" s="237"/>
      <c r="D1" s="237"/>
    </row>
    <row r="2" spans="1:4" ht="32.25" thickTop="1" x14ac:dyDescent="0.25">
      <c r="A2" s="107">
        <v>1</v>
      </c>
      <c r="B2" s="101" t="s">
        <v>1697</v>
      </c>
      <c r="C2" s="237"/>
      <c r="D2" s="237"/>
    </row>
    <row r="3" spans="1:4" ht="31.5" x14ac:dyDescent="0.25">
      <c r="A3" s="89">
        <v>2</v>
      </c>
      <c r="B3" s="97" t="s">
        <v>1698</v>
      </c>
      <c r="C3" s="237"/>
      <c r="D3" s="237"/>
    </row>
    <row r="4" spans="1:4" ht="47.25" x14ac:dyDescent="0.25">
      <c r="A4" s="89">
        <v>3</v>
      </c>
      <c r="B4" s="97" t="s">
        <v>2036</v>
      </c>
      <c r="C4" s="237"/>
      <c r="D4" s="237"/>
    </row>
    <row r="5" spans="1:4" ht="31.5" x14ac:dyDescent="0.25">
      <c r="A5" s="89" t="s">
        <v>1704</v>
      </c>
      <c r="B5" s="97" t="s">
        <v>2037</v>
      </c>
      <c r="C5" s="237"/>
      <c r="D5" s="237"/>
    </row>
    <row r="6" spans="1:4" ht="31.5" x14ac:dyDescent="0.25">
      <c r="A6" s="273" t="s">
        <v>1705</v>
      </c>
      <c r="B6" s="109" t="s">
        <v>2038</v>
      </c>
      <c r="C6" s="237"/>
      <c r="D6" s="237"/>
    </row>
    <row r="7" spans="1:4" ht="156.75" customHeight="1" x14ac:dyDescent="0.25">
      <c r="A7" s="282" t="s">
        <v>1706</v>
      </c>
      <c r="B7" s="284" t="s">
        <v>2039</v>
      </c>
      <c r="C7" s="237"/>
      <c r="D7" s="237"/>
    </row>
    <row r="8" spans="1:4" x14ac:dyDescent="0.25">
      <c r="A8" s="283"/>
      <c r="B8" s="285"/>
      <c r="C8"/>
      <c r="D8" s="237"/>
    </row>
    <row r="9" spans="1:4" x14ac:dyDescent="0.25">
      <c r="A9" s="107" t="s">
        <v>1707</v>
      </c>
      <c r="B9" s="90" t="s">
        <v>1702</v>
      </c>
      <c r="C9" s="237"/>
      <c r="D9" s="237"/>
    </row>
    <row r="10" spans="1:4" ht="63" x14ac:dyDescent="0.25">
      <c r="A10" s="89">
        <v>6</v>
      </c>
      <c r="B10" s="97" t="s">
        <v>2040</v>
      </c>
      <c r="C10" s="237"/>
      <c r="D10" s="237"/>
    </row>
    <row r="11" spans="1:4" ht="31.5" x14ac:dyDescent="0.25">
      <c r="A11" s="89">
        <v>7</v>
      </c>
      <c r="B11" s="97" t="s">
        <v>1699</v>
      </c>
      <c r="C11" s="237"/>
      <c r="D11" s="237"/>
    </row>
    <row r="12" spans="1:4" ht="31.5" x14ac:dyDescent="0.25">
      <c r="A12" s="89" t="s">
        <v>1708</v>
      </c>
      <c r="B12" s="97" t="s">
        <v>1700</v>
      </c>
      <c r="C12" s="237"/>
      <c r="D12" s="237"/>
    </row>
    <row r="13" spans="1:4" ht="31.5" x14ac:dyDescent="0.25">
      <c r="A13" s="89" t="s">
        <v>1709</v>
      </c>
      <c r="B13" s="97" t="s">
        <v>1701</v>
      </c>
      <c r="C13" s="237"/>
      <c r="D13" s="237"/>
    </row>
  </sheetData>
  <mergeCells count="2">
    <mergeCell ref="A7:A8"/>
    <mergeCell ref="B7:B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75" zoomScaleNormal="75" workbookViewId="0">
      <pane ySplit="1" topLeftCell="A2" activePane="bottomLeft" state="frozen"/>
      <selection pane="bottomLeft" activeCell="A2" sqref="A2"/>
    </sheetView>
  </sheetViews>
  <sheetFormatPr defaultRowHeight="15" x14ac:dyDescent="0.25"/>
  <cols>
    <col min="1" max="1" width="8.5703125" style="21" customWidth="1"/>
    <col min="2" max="2" width="25" style="21" customWidth="1"/>
    <col min="3" max="3" width="22.140625" style="21" customWidth="1"/>
    <col min="4" max="4" width="21" style="21" customWidth="1"/>
    <col min="5" max="5" width="29.140625" style="21" customWidth="1"/>
    <col min="6" max="6" width="36.140625" style="21" customWidth="1"/>
    <col min="7" max="16384" width="9.140625" style="21"/>
  </cols>
  <sheetData>
    <row r="1" spans="1:6" ht="31.5" thickTop="1" thickBot="1" x14ac:dyDescent="0.3">
      <c r="A1" s="1" t="s">
        <v>1498</v>
      </c>
      <c r="B1" s="1" t="s">
        <v>403</v>
      </c>
      <c r="C1" s="2" t="s">
        <v>0</v>
      </c>
      <c r="D1" s="2" t="s">
        <v>1</v>
      </c>
      <c r="E1" s="2" t="s">
        <v>2</v>
      </c>
      <c r="F1" s="2" t="s">
        <v>3</v>
      </c>
    </row>
    <row r="2" spans="1:6" ht="30.75" thickTop="1" x14ac:dyDescent="0.25">
      <c r="A2" s="54">
        <v>1</v>
      </c>
      <c r="B2" s="55" t="s">
        <v>4</v>
      </c>
      <c r="C2" s="54" t="s">
        <v>5</v>
      </c>
      <c r="D2" s="55" t="s">
        <v>6</v>
      </c>
      <c r="E2" s="55" t="s">
        <v>10</v>
      </c>
      <c r="F2" s="55" t="s">
        <v>1549</v>
      </c>
    </row>
    <row r="3" spans="1:6" ht="45" x14ac:dyDescent="0.25">
      <c r="A3" s="56">
        <v>2</v>
      </c>
      <c r="B3" s="4" t="s">
        <v>1548</v>
      </c>
      <c r="C3" s="56" t="s">
        <v>5</v>
      </c>
      <c r="D3" s="4" t="s">
        <v>6</v>
      </c>
      <c r="E3" s="4" t="s">
        <v>7</v>
      </c>
      <c r="F3" s="4" t="s">
        <v>1550</v>
      </c>
    </row>
    <row r="4" spans="1:6" ht="30" x14ac:dyDescent="0.25">
      <c r="A4" s="56">
        <v>3</v>
      </c>
      <c r="B4" s="4" t="s">
        <v>8</v>
      </c>
      <c r="C4" s="56" t="s">
        <v>5</v>
      </c>
      <c r="D4" s="4" t="s">
        <v>9</v>
      </c>
      <c r="E4" s="4" t="s">
        <v>10</v>
      </c>
      <c r="F4" s="55" t="s">
        <v>1551</v>
      </c>
    </row>
    <row r="5" spans="1:6" ht="90" x14ac:dyDescent="0.25">
      <c r="A5" s="54">
        <v>4</v>
      </c>
      <c r="B5" s="4" t="s">
        <v>11</v>
      </c>
      <c r="C5" s="56" t="s">
        <v>12</v>
      </c>
      <c r="D5" s="4" t="s">
        <v>6</v>
      </c>
      <c r="E5" s="4" t="s">
        <v>13</v>
      </c>
      <c r="F5" s="4" t="s">
        <v>1552</v>
      </c>
    </row>
    <row r="6" spans="1:6" ht="30" x14ac:dyDescent="0.25">
      <c r="A6" s="56">
        <v>5</v>
      </c>
      <c r="B6" s="4" t="s">
        <v>14</v>
      </c>
      <c r="C6" s="56" t="s">
        <v>5</v>
      </c>
      <c r="D6" s="4" t="s">
        <v>15</v>
      </c>
      <c r="E6" s="4" t="s">
        <v>10</v>
      </c>
      <c r="F6" s="4" t="s">
        <v>1553</v>
      </c>
    </row>
    <row r="7" spans="1:6" ht="60" x14ac:dyDescent="0.25">
      <c r="A7" s="56">
        <v>6</v>
      </c>
      <c r="B7" s="4" t="s">
        <v>16</v>
      </c>
      <c r="C7" s="56" t="s">
        <v>5</v>
      </c>
      <c r="D7" s="4" t="s">
        <v>9</v>
      </c>
      <c r="E7" s="4" t="s">
        <v>10</v>
      </c>
      <c r="F7" s="4" t="s">
        <v>1554</v>
      </c>
    </row>
    <row r="8" spans="1:6" ht="90" x14ac:dyDescent="0.25">
      <c r="A8" s="54">
        <v>7</v>
      </c>
      <c r="B8" s="4" t="s">
        <v>16</v>
      </c>
      <c r="C8" s="4" t="s">
        <v>17</v>
      </c>
      <c r="D8" s="4" t="s">
        <v>18</v>
      </c>
      <c r="E8" s="4" t="s">
        <v>19</v>
      </c>
      <c r="F8" s="4" t="s">
        <v>1558</v>
      </c>
    </row>
    <row r="9" spans="1:6" ht="60" x14ac:dyDescent="0.25">
      <c r="A9" s="56">
        <v>8</v>
      </c>
      <c r="B9" s="4" t="s">
        <v>16</v>
      </c>
      <c r="C9" s="4" t="s">
        <v>49</v>
      </c>
      <c r="D9" s="4" t="s">
        <v>50</v>
      </c>
      <c r="E9" s="4" t="s">
        <v>48</v>
      </c>
      <c r="F9" s="4" t="s">
        <v>51</v>
      </c>
    </row>
    <row r="10" spans="1:6" ht="90" x14ac:dyDescent="0.25">
      <c r="A10" s="56">
        <v>9</v>
      </c>
      <c r="B10" s="4" t="s">
        <v>1555</v>
      </c>
      <c r="C10" s="56" t="s">
        <v>5</v>
      </c>
      <c r="D10" s="4" t="s">
        <v>18</v>
      </c>
      <c r="E10" s="4" t="s">
        <v>13</v>
      </c>
      <c r="F10" s="4" t="s">
        <v>1556</v>
      </c>
    </row>
    <row r="11" spans="1:6" ht="105" x14ac:dyDescent="0.25">
      <c r="A11" s="54">
        <v>10</v>
      </c>
      <c r="B11" s="4" t="s">
        <v>20</v>
      </c>
      <c r="C11" s="4" t="s">
        <v>21</v>
      </c>
      <c r="D11" s="4" t="s">
        <v>22</v>
      </c>
      <c r="E11" s="4" t="s">
        <v>19</v>
      </c>
      <c r="F11" s="4" t="s">
        <v>1557</v>
      </c>
    </row>
    <row r="12" spans="1:6" ht="75" x14ac:dyDescent="0.25">
      <c r="A12" s="56">
        <v>11</v>
      </c>
      <c r="B12" s="4" t="s">
        <v>23</v>
      </c>
      <c r="C12" s="4" t="s">
        <v>24</v>
      </c>
      <c r="D12" s="57" t="s">
        <v>28</v>
      </c>
      <c r="E12" s="4" t="s">
        <v>19</v>
      </c>
      <c r="F12" s="4" t="s">
        <v>1559</v>
      </c>
    </row>
    <row r="13" spans="1:6" ht="75" x14ac:dyDescent="0.25">
      <c r="A13" s="56">
        <v>12</v>
      </c>
      <c r="B13" s="4" t="s">
        <v>25</v>
      </c>
      <c r="C13" s="4" t="s">
        <v>24</v>
      </c>
      <c r="D13" s="4" t="s">
        <v>26</v>
      </c>
      <c r="E13" s="4" t="s">
        <v>19</v>
      </c>
      <c r="F13" s="4" t="s">
        <v>1560</v>
      </c>
    </row>
    <row r="14" spans="1:6" ht="75" x14ac:dyDescent="0.25">
      <c r="A14" s="54">
        <v>13</v>
      </c>
      <c r="B14" s="4" t="s">
        <v>27</v>
      </c>
      <c r="C14" s="57" t="s">
        <v>24</v>
      </c>
      <c r="D14" s="57" t="s">
        <v>28</v>
      </c>
      <c r="E14" s="4" t="s">
        <v>19</v>
      </c>
      <c r="F14" s="4" t="s">
        <v>1561</v>
      </c>
    </row>
    <row r="15" spans="1:6" ht="120" x14ac:dyDescent="0.25">
      <c r="A15" s="56">
        <v>14</v>
      </c>
      <c r="B15" s="4" t="s">
        <v>29</v>
      </c>
      <c r="C15" s="4" t="s">
        <v>24</v>
      </c>
      <c r="D15" s="57" t="s">
        <v>1565</v>
      </c>
      <c r="E15" s="57" t="s">
        <v>30</v>
      </c>
      <c r="F15" s="4" t="s">
        <v>1562</v>
      </c>
    </row>
    <row r="16" spans="1:6" ht="60" x14ac:dyDescent="0.25">
      <c r="A16" s="56">
        <v>15</v>
      </c>
      <c r="B16" s="4" t="s">
        <v>31</v>
      </c>
      <c r="C16" s="57" t="s">
        <v>32</v>
      </c>
      <c r="D16" s="4" t="s">
        <v>33</v>
      </c>
      <c r="E16" s="58"/>
      <c r="F16" s="4" t="s">
        <v>1564</v>
      </c>
    </row>
    <row r="17" spans="1:6" ht="75" x14ac:dyDescent="0.25">
      <c r="A17" s="54">
        <v>16</v>
      </c>
      <c r="B17" s="4" t="s">
        <v>34</v>
      </c>
      <c r="C17" s="4" t="s">
        <v>35</v>
      </c>
      <c r="D17" s="4"/>
      <c r="E17" s="4" t="s">
        <v>30</v>
      </c>
      <c r="F17" s="4" t="s">
        <v>1563</v>
      </c>
    </row>
    <row r="18" spans="1:6" ht="75" x14ac:dyDescent="0.25">
      <c r="A18" s="56">
        <v>17</v>
      </c>
      <c r="B18" s="4" t="s">
        <v>36</v>
      </c>
      <c r="C18" s="4" t="s">
        <v>37</v>
      </c>
      <c r="D18" s="4" t="s">
        <v>26</v>
      </c>
      <c r="E18" s="4" t="s">
        <v>30</v>
      </c>
      <c r="F18" s="4" t="s">
        <v>1566</v>
      </c>
    </row>
    <row r="19" spans="1:6" ht="120" x14ac:dyDescent="0.25">
      <c r="A19" s="56">
        <v>18</v>
      </c>
      <c r="B19" s="4" t="s">
        <v>37</v>
      </c>
      <c r="C19" s="4" t="s">
        <v>38</v>
      </c>
      <c r="D19" s="4" t="s">
        <v>39</v>
      </c>
      <c r="E19" s="4" t="s">
        <v>19</v>
      </c>
      <c r="F19" s="4" t="s">
        <v>1566</v>
      </c>
    </row>
    <row r="20" spans="1:6" ht="90" x14ac:dyDescent="0.25">
      <c r="A20" s="54">
        <v>19</v>
      </c>
      <c r="B20" s="4" t="s">
        <v>40</v>
      </c>
      <c r="C20" s="4" t="s">
        <v>37</v>
      </c>
      <c r="D20" s="57" t="s">
        <v>41</v>
      </c>
      <c r="E20" s="4" t="s">
        <v>42</v>
      </c>
      <c r="F20" s="4" t="s">
        <v>1567</v>
      </c>
    </row>
    <row r="21" spans="1:6" ht="75" x14ac:dyDescent="0.25">
      <c r="A21" s="56">
        <v>20</v>
      </c>
      <c r="B21" s="4" t="s">
        <v>40</v>
      </c>
      <c r="C21" s="4" t="s">
        <v>43</v>
      </c>
      <c r="D21" s="4" t="s">
        <v>44</v>
      </c>
      <c r="E21" s="4" t="s">
        <v>1568</v>
      </c>
      <c r="F21" s="4" t="s">
        <v>1569</v>
      </c>
    </row>
    <row r="22" spans="1:6" ht="60" x14ac:dyDescent="0.25">
      <c r="A22" s="56">
        <v>21</v>
      </c>
      <c r="B22" s="4" t="s">
        <v>45</v>
      </c>
      <c r="C22" s="4" t="s">
        <v>37</v>
      </c>
      <c r="D22" s="4" t="s">
        <v>1570</v>
      </c>
      <c r="E22" s="4" t="s">
        <v>48</v>
      </c>
      <c r="F22" s="4" t="s">
        <v>1571</v>
      </c>
    </row>
    <row r="23" spans="1:6" ht="60" x14ac:dyDescent="0.25">
      <c r="A23" s="54">
        <v>22</v>
      </c>
      <c r="B23" s="4" t="s">
        <v>46</v>
      </c>
      <c r="C23" s="4" t="s">
        <v>47</v>
      </c>
      <c r="D23" s="4" t="s">
        <v>41</v>
      </c>
      <c r="E23" s="4" t="s">
        <v>48</v>
      </c>
      <c r="F23" s="59" t="s">
        <v>1572</v>
      </c>
    </row>
    <row r="24" spans="1:6" ht="90" x14ac:dyDescent="0.25">
      <c r="A24" s="56">
        <v>23</v>
      </c>
      <c r="B24" s="4" t="s">
        <v>52</v>
      </c>
      <c r="C24" s="4" t="s">
        <v>1573</v>
      </c>
      <c r="D24" s="4" t="s">
        <v>53</v>
      </c>
      <c r="E24" s="4" t="s">
        <v>19</v>
      </c>
      <c r="F24" s="4" t="s">
        <v>1574</v>
      </c>
    </row>
  </sheetData>
  <sortState ref="A2:F24">
    <sortCondition ref="A2:A24"/>
  </sortState>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1</vt:lpstr>
      <vt:lpstr>Table 2</vt:lpstr>
      <vt:lpstr>Table 3 2020 List</vt:lpstr>
      <vt:lpstr>Table 4 Summary</vt:lpstr>
      <vt:lpstr>Table 5</vt:lpstr>
      <vt:lpstr>Table 6</vt:lpstr>
      <vt:lpstr>Table 7</vt:lpstr>
      <vt:lpstr>Table 8</vt:lpstr>
      <vt:lpstr>AppC_Stressors_Crosswalk</vt:lpstr>
      <vt:lpstr>AppD_Agency_Task_Calcltr</vt:lpstr>
      <vt:lpstr>AppE_Species_Risk_Vulner</vt:lpstr>
      <vt:lpstr>AppF_MasterBibliography</vt:lpstr>
      <vt:lpstr>AppG_List_of_Projects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Stevens</dc:creator>
  <cp:lastModifiedBy>Larry Stevens</cp:lastModifiedBy>
  <dcterms:created xsi:type="dcterms:W3CDTF">2020-03-06T20:13:08Z</dcterms:created>
  <dcterms:modified xsi:type="dcterms:W3CDTF">2020-08-19T22:03:29Z</dcterms:modified>
</cp:coreProperties>
</file>